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2\AppData\Local\Microsoft\Windows\INetCache\Content.Outlook\G0V4P36A\"/>
    </mc:Choice>
  </mc:AlternateContent>
  <xr:revisionPtr revIDLastSave="0" documentId="13_ncr:1_{3F4D17C4-BD25-4C42-BC61-BE42DAA19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Račun prihoda i rashoda" sheetId="3" r:id="rId2"/>
    <sheet name="Račun prih i rash po izvorima" sheetId="4" r:id="rId3"/>
    <sheet name="Rashodi prema funkcijskoj kl" sheetId="5" r:id="rId4"/>
    <sheet name="Račun financiranja" sheetId="6" r:id="rId5"/>
    <sheet name="Račun financiranja po izvoru" sheetId="10" r:id="rId6"/>
    <sheet name="Posebni dio" sheetId="7" r:id="rId7"/>
    <sheet name="Posebni izvještaji" sheetId="8" r:id="rId8"/>
  </sheets>
  <definedNames>
    <definedName name="_Hlk93859978" localSheetId="7">'Posebni izvještaji'!#REF!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8" l="1"/>
  <c r="L29" i="8"/>
  <c r="K29" i="8"/>
  <c r="J29" i="8"/>
  <c r="I29" i="8"/>
  <c r="H29" i="8"/>
  <c r="G29" i="8"/>
  <c r="F29" i="8"/>
  <c r="E29" i="8"/>
  <c r="C29" i="8"/>
  <c r="D28" i="8"/>
  <c r="D27" i="8"/>
  <c r="D26" i="8"/>
  <c r="D25" i="8"/>
  <c r="D24" i="8"/>
  <c r="M17" i="8"/>
  <c r="L17" i="8"/>
  <c r="K17" i="8"/>
  <c r="J17" i="8"/>
  <c r="I17" i="8"/>
  <c r="H17" i="8"/>
  <c r="G17" i="8"/>
  <c r="F17" i="8"/>
  <c r="E17" i="8"/>
  <c r="C17" i="8"/>
  <c r="D16" i="8"/>
  <c r="D15" i="8"/>
  <c r="D14" i="8"/>
  <c r="D13" i="8"/>
  <c r="D12" i="8"/>
  <c r="D11" i="8"/>
  <c r="D10" i="8"/>
  <c r="D9" i="8"/>
  <c r="D8" i="8"/>
  <c r="D7" i="8"/>
  <c r="D6" i="8"/>
  <c r="K9" i="1"/>
  <c r="J10" i="1"/>
  <c r="J9" i="1"/>
  <c r="H15" i="1"/>
  <c r="F15" i="1"/>
  <c r="G15" i="1"/>
  <c r="K14" i="1"/>
  <c r="K13" i="1"/>
  <c r="K12" i="1"/>
  <c r="K11" i="1"/>
  <c r="K10" i="1"/>
  <c r="J13" i="1"/>
  <c r="J12" i="1"/>
  <c r="I15" i="1"/>
  <c r="J14" i="1"/>
  <c r="J11" i="1"/>
  <c r="D17" i="8" l="1"/>
  <c r="D29" i="8"/>
  <c r="G13" i="6"/>
  <c r="G12" i="6" s="1"/>
  <c r="G11" i="6" s="1"/>
  <c r="G15" i="6" s="1"/>
  <c r="E13" i="6"/>
  <c r="E12" i="6" s="1"/>
  <c r="E11" i="6" s="1"/>
  <c r="E15" i="6" s="1"/>
  <c r="F11" i="6"/>
  <c r="F15" i="6" s="1"/>
  <c r="G8" i="6"/>
  <c r="G7" i="6" s="1"/>
  <c r="G6" i="6" s="1"/>
  <c r="E8" i="6"/>
  <c r="E7" i="6" s="1"/>
  <c r="E6" i="6" s="1"/>
  <c r="E10" i="6" s="1"/>
  <c r="F6" i="6"/>
  <c r="F10" i="6" s="1"/>
  <c r="G10" i="6" l="1"/>
</calcChain>
</file>

<file path=xl/sharedStrings.xml><?xml version="1.0" encoding="utf-8"?>
<sst xmlns="http://schemas.openxmlformats.org/spreadsheetml/2006/main" count="715" uniqueCount="297">
  <si>
    <t>I. OPĆI DIO</t>
  </si>
  <si>
    <t>PRIHODI UKUPNO</t>
  </si>
  <si>
    <t>RASHODI UKUPNO</t>
  </si>
  <si>
    <t>RAZLIKA - VIŠAK / MANJAK</t>
  </si>
  <si>
    <t>Oznaka</t>
  </si>
  <si>
    <t>A. RAČUN PRIHODA I RASHODA</t>
  </si>
  <si>
    <t>6 Prihodi poslovanja</t>
  </si>
  <si>
    <t>7 Prihodi od prodaje nefinancijske imovine</t>
  </si>
  <si>
    <t>SVEUKUPNO PRIHODI</t>
  </si>
  <si>
    <t>3 Rashodi poslovanja</t>
  </si>
  <si>
    <t>4 Rashodi za nabavu nefinancijske imovine</t>
  </si>
  <si>
    <t>SVEUKUPNO RASHODI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</si>
  <si>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</si>
  <si>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</si>
  <si>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</si>
  <si>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</si>
  <si>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</si>
  <si>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</si>
  <si>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</si>
  <si>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</si>
  <si>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</si>
  <si>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</si>
  <si>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</si>
  <si>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</si>
  <si>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</si>
  <si>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</si>
  <si>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</si>
  <si>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</si>
  <si>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</si>
  <si>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</si>
  <si>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</si>
  <si>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72 Prihodi od prodaje proizvedene dugotrajne imovine</t>
  </si>
  <si>
    <t>721 Prihodi od prodaje građevinskih objekata</t>
  </si>
  <si>
    <t>7211 Stambeni objekti</t>
  </si>
  <si>
    <t>723 Prihodi od prodaje prijevoznih sredstava</t>
  </si>
  <si>
    <t>7231 Prijevozna sredstva u cestovnom prometu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</si>
  <si>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</si>
  <si>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</si>
  <si>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</si>
  <si>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</si>
  <si>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</si>
  <si>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</si>
  <si>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</si>
  <si>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</si>
  <si>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</si>
  <si>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</si>
  <si>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</si>
  <si>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</si>
  <si>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</si>
  <si>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</si>
  <si>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</si>
  <si>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</si>
  <si>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</si>
  <si>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</si>
  <si>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</si>
  <si>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</si>
  <si>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</si>
  <si>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</si>
  <si>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</si>
  <si>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</si>
  <si>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</si>
  <si>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</si>
  <si>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</si>
  <si>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</si>
  <si>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</si>
  <si>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</si>
  <si>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</si>
  <si>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</si>
  <si>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</si>
  <si>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</si>
  <si>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</si>
  <si>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</si>
  <si>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</si>
  <si>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</si>
  <si>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</si>
  <si>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</si>
  <si>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</si>
  <si>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</si>
  <si>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</si>
  <si>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38 Ostali rashodi</t>
  </si>
  <si>
    <t>383 Kazne, penali i naknade štete</t>
  </si>
  <si>
    <t>3834 Ugovorene kazne i ostale naknade šteta</t>
  </si>
  <si>
    <t>41 Rashodi za nabavu neproizvedene dugotrajne imovine</t>
  </si>
  <si>
    <t>42 Rashodi za nabavu proizvedene dugotrajne imovine</t>
  </si>
  <si>
    <t>422 Postrojenja i oprema</t>
  </si>
  <si>
    <t>4221 Uredska oprema i namještaj</t>
  </si>
  <si>
    <t>4224 Medicinska i laboratorijska oprema</t>
  </si>
  <si>
    <t>423 Prijevozna sredstva</t>
  </si>
  <si>
    <t>4231 Prijevozna sredstva u cestovnom prometu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</si>
  <si>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</si>
  <si>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</si>
  <si>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</si>
  <si>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</si>
  <si>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</si>
  <si>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Ostvarenje preth. god. (1)</t>
  </si>
  <si>
    <t>Izvorni plan (2.)</t>
  </si>
  <si>
    <t>SVEUKUPNO RASHODI I IZDACI</t>
  </si>
  <si>
    <t>B. RAČUN FINANCIRANJA</t>
  </si>
  <si>
    <t>Razred</t>
  </si>
  <si>
    <t>Skupina</t>
  </si>
  <si>
    <t>Izvor</t>
  </si>
  <si>
    <t xml:space="preserve">Naziv </t>
  </si>
  <si>
    <t>Izvršenje prethodne godine</t>
  </si>
  <si>
    <t>Plan tekuće godine</t>
  </si>
  <si>
    <t xml:space="preserve">Izvršenje tekuće godine </t>
  </si>
  <si>
    <t>Indeks</t>
  </si>
  <si>
    <t>5=4/2*100</t>
  </si>
  <si>
    <t>6=4/3*100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</si>
  <si>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</si>
  <si>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</si>
  <si>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</si>
  <si>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</si>
  <si>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</si>
  <si>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</si>
  <si>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</si>
  <si>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</si>
  <si>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</si>
  <si>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</si>
  <si>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</si>
  <si>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</si>
  <si>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Opći prihodi i primici</t>
  </si>
  <si>
    <t>129 Zakonski standardi u zdravstvu</t>
  </si>
  <si>
    <t>K100005 Uređenje i dogradnja prostora i nabavka opreme i održavanje</t>
  </si>
  <si>
    <t>131 Ulaganje u zdravstvo iznad standarda</t>
  </si>
  <si>
    <t>A100050 Sufinanciranje ulaganja u zdravstvene ustanove</t>
  </si>
  <si>
    <t>3296 troškovi sudskih postupaka</t>
  </si>
  <si>
    <t>A100126 Uređenje prostora te rad i djelovanje posudionice ortopedskih pomagala</t>
  </si>
  <si>
    <t>A100183 Županijske javne potrebe u zdravstvu</t>
  </si>
  <si>
    <t>T1000100 Specijalističko usavršavanje</t>
  </si>
  <si>
    <t>149 Financiranje redovne djelatnosti iz HZZO-a</t>
  </si>
  <si>
    <t>A100140 Financiranje redovne djelatnosti iz HZZO-a</t>
  </si>
  <si>
    <t>4223 Oprema za održavanje i zaštitu</t>
  </si>
  <si>
    <t>150 Prihodi za posebne namjene korisnika</t>
  </si>
  <si>
    <t>A100141 Prihodi za posebne namjene korisnika</t>
  </si>
  <si>
    <t>151 Prihodi od nefinancijske imovine i nadoknade štete s osnova osiguranja</t>
  </si>
  <si>
    <t>A100142 Prihodi od nefinancijske imovine i nadoknade štete s osnova osiguranja</t>
  </si>
  <si>
    <t>152 Donacije</t>
  </si>
  <si>
    <t>A100143 Donacije</t>
  </si>
  <si>
    <t>154 Pomoć iz JLS</t>
  </si>
  <si>
    <t>A100145 Pomoći iz JLS</t>
  </si>
  <si>
    <t>156 Pomoći - FOND EU KORISNICI</t>
  </si>
  <si>
    <t>A100147 Pomoći - FOND EU KORISNICI</t>
  </si>
  <si>
    <t>168 Prijenos sredstava iz nenadležnih proračuna</t>
  </si>
  <si>
    <t>A100162B Prijenos sredstava iz nenadležnih proračuna</t>
  </si>
  <si>
    <t>638 Pomoći temeljem prijenosa EU sredstava</t>
  </si>
  <si>
    <t>6381 Tekuće pomoći iz državnog proračuna temeljem prijenosa EU sredstava</t>
  </si>
  <si>
    <t>3434 Ostali nespomenuti financijski rashodi</t>
  </si>
  <si>
    <t>412 Nematerijalna imovina</t>
  </si>
  <si>
    <t>4123 Licence</t>
  </si>
  <si>
    <t>4227 Uređaji, strojevi i oprema za ostale namjene</t>
  </si>
  <si>
    <t>Godišnji plan/ Rebalans 2 (4.)</t>
  </si>
  <si>
    <t>Ostvarenje (5.)</t>
  </si>
  <si>
    <t>722 Prihodi od prodaje postrojenja i opreme</t>
  </si>
  <si>
    <t xml:space="preserve">IZVJEŠTAJ O IZVRŠENJU GODIŠNJEG IZVJEŠTAJA IZVRŠENJA FINANCIJSKOG PLANA PRORAČUNSKOG KORISNIKA </t>
  </si>
  <si>
    <t>SAŽETAK  RAČUNA PRIHODA I RASHODA I RAČUNA FINANCIRANJA</t>
  </si>
  <si>
    <t>BROJČANA OZNAKA I NAZIV</t>
  </si>
  <si>
    <t>OSTVARENJE/IZVRŠENJE 
N-1.</t>
  </si>
  <si>
    <t>IZVORNI PLAN ILI REBALANS N.*</t>
  </si>
  <si>
    <t>TEKUĆI PLAN N.*</t>
  </si>
  <si>
    <t>OSTVARENJE/IZVRŠENJE 
N.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</si>
  <si>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</si>
  <si>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</si>
  <si>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</si>
  <si>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</si>
  <si>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</si>
  <si>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</si>
  <si>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3 RASHODI  POSLOVANJA</t>
  </si>
  <si>
    <t>4 RASHODI ZA NABAVU NEFINANCIJSKE IMOVINE</t>
  </si>
  <si>
    <t xml:space="preserve">OSTVARENJE/IZVRŠENJE 
N. 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</si>
  <si>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</si>
  <si>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</si>
  <si>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</si>
  <si>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</si>
  <si>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</si>
  <si>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</si>
  <si>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</si>
  <si>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</si>
  <si>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</si>
  <si>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</si>
  <si>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</si>
  <si>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</si>
  <si>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Ind (6.) (5./4.)</t>
  </si>
  <si>
    <t>A)SAŽETAK RAČUNA PRIHODA I RASHODA</t>
  </si>
  <si>
    <t>B(SAŽETAK RAČUNA FINANCIRANJA</t>
  </si>
  <si>
    <t xml:space="preserve">C) PRENESENI VIŠAK ILI PRENESENI MANJAK </t>
  </si>
  <si>
    <t>64 Prihodi od imovine</t>
  </si>
  <si>
    <t>641 Prihodi od financijske imovine</t>
  </si>
  <si>
    <t>6413 Kamate na oročena sredstva i depozite po viđenju</t>
  </si>
  <si>
    <t>6614 Prihodi od prodaje proizvoda i robe</t>
  </si>
  <si>
    <t>68 Kazne, upravne mjere i ostali prihodi</t>
  </si>
  <si>
    <t>683 Ostali prihodi</t>
  </si>
  <si>
    <t>6831 Ostali prihodi</t>
  </si>
  <si>
    <t>161 Mjere HZZ-a - pripravništvo - korisnici</t>
  </si>
  <si>
    <t>A100212B Mjera HZZ - pripravništvo</t>
  </si>
  <si>
    <t>ZA RAZDOBLJE 01.01.-31.12.2025.</t>
  </si>
  <si>
    <t>6632 Kapitalne donacije</t>
  </si>
  <si>
    <t>7223 Oprema za održavanje i zaštitu</t>
  </si>
  <si>
    <t>3133 Doprinosi za obvezno osiguranje u slučaju nezaposlenosti</t>
  </si>
  <si>
    <t>325 Rashodi lijekova i potrošnog medicinskog materijala kod zdravstvenih ustanova</t>
  </si>
  <si>
    <t>3251 Rashodi po osnovi utroška lijekova i potrošnog medicinskog materijala</t>
  </si>
  <si>
    <t>Plan 2025. (2.)</t>
  </si>
  <si>
    <t>Ostvarenje</t>
  </si>
  <si>
    <t>Ind ost./god.</t>
  </si>
  <si>
    <t>SVEUKUPNO</t>
  </si>
  <si>
    <t>27247 DOM ZDRAVLJA KARLOVAČKE ŽUPANIJE</t>
  </si>
  <si>
    <t>Izvor: 11 Opći prihodi i primici</t>
  </si>
  <si>
    <t>Izvor: 31 Vlastiti prihodi</t>
  </si>
  <si>
    <t>Izvor: 432 PRIHODI ZA POSEBNE NAMJENE - korisnici</t>
  </si>
  <si>
    <t>Izvor: 433 PRIHODI ZA POSEBNE NAMJENE - HZZO</t>
  </si>
  <si>
    <t>Izvor: 434 PRIHOD ZA POSEBNE NAMJENE - korisnici</t>
  </si>
  <si>
    <t>Izvor: 50 Pomoći</t>
  </si>
  <si>
    <t>Izvor: 503 POMOĆI IZ NENADLEŽNIH PRORAČUNA - KORISNICI</t>
  </si>
  <si>
    <t>Izvor: 56 Fondovi EU-a</t>
  </si>
  <si>
    <t>Izvor: 611 Donacije</t>
  </si>
  <si>
    <t>Izvor: 711 Prihodi od nefinancijske imovine i nadoknade štete s osnova osiguranja</t>
  </si>
  <si>
    <t>II REBALANS 2025.</t>
  </si>
  <si>
    <t>0712 Ostali medicinski proizvodi</t>
  </si>
  <si>
    <t>0721 Opće medicinske usluge</t>
  </si>
  <si>
    <t>0760 Poslovi i usluge zdravstva koji nisu drugdje svrstani</t>
  </si>
  <si>
    <t>GODIŠNJI IZVJEŠTAJ O IZVRŠENJU FINANCIJSKOG PLANA ZA 2025.godina</t>
  </si>
  <si>
    <t>SVEUKUPNO PRIMICI</t>
  </si>
  <si>
    <t>SVEUKUPNO IZDACI</t>
  </si>
  <si>
    <t>Ravnateljica:</t>
  </si>
  <si>
    <t>Marija Jelkovac,dipl.iur</t>
  </si>
  <si>
    <t>OBVEZE</t>
  </si>
  <si>
    <t>O P I S</t>
  </si>
  <si>
    <t>Ukupne obveze na dan 31.12.2025.</t>
  </si>
  <si>
    <t>Ukupno dospjele obveze</t>
  </si>
  <si>
    <t>Dospjele obveze do 60 dana</t>
  </si>
  <si>
    <t>Dospjele obveze od 61 do 90 dana</t>
  </si>
  <si>
    <t>Dospjele obveze od 91 do 120 dana</t>
  </si>
  <si>
    <t>Dospjele obveze od 121 do 150 dana</t>
  </si>
  <si>
    <t>Dospjele obveze od 151 do 180 dana</t>
  </si>
  <si>
    <t>Dospjele obveze od 181 do 365 dana</t>
  </si>
  <si>
    <t>Dospjele obveze od 366 do 730 dana</t>
  </si>
  <si>
    <t>Dospjele obveze preko 730 dana</t>
  </si>
  <si>
    <t>Koliko dana kasni najstarija dospjela obveza (u danima)</t>
  </si>
  <si>
    <t>Za lijekove</t>
  </si>
  <si>
    <t>Za sanitetski materijal, krvi i krvne derivate i sl.</t>
  </si>
  <si>
    <t>Za živežne namirnice</t>
  </si>
  <si>
    <t>Za energiju</t>
  </si>
  <si>
    <t>Za ostale materijale i reprodukcijski  materijal</t>
  </si>
  <si>
    <t>Za proizvodne i neproizvodne usluge</t>
  </si>
  <si>
    <t>Za opremu (osnovna sredstva)</t>
  </si>
  <si>
    <t>Obveze prema zaposlenicima</t>
  </si>
  <si>
    <t xml:space="preserve">Obveze za usluge drugih zdravstvenih ustanova                                   </t>
  </si>
  <si>
    <t>Obveze prema komitentnim bankama za kredite</t>
  </si>
  <si>
    <t>Ostale nespomenute obveze</t>
  </si>
  <si>
    <t>UKUPNO:</t>
  </si>
  <si>
    <t>POTRAŽIVANJA</t>
  </si>
  <si>
    <t>Potraživanja na dan 31.12.2025.</t>
  </si>
  <si>
    <t>Ukupno dospjela potraživanja</t>
  </si>
  <si>
    <t>Dospjela potraživanja do 60 dana</t>
  </si>
  <si>
    <t>Dospjelo od 61 do 90 dana</t>
  </si>
  <si>
    <t>Dospjelo od 91 do 120 dana</t>
  </si>
  <si>
    <t>Dospjelo od 121 do 150 dana</t>
  </si>
  <si>
    <t>Dospjelo od 151 do 180 dana</t>
  </si>
  <si>
    <t>Dospjelo od 181 do 365 dana</t>
  </si>
  <si>
    <t>Dospjelo od 366 do 730 dana</t>
  </si>
  <si>
    <t>Dospjelo preko 730 dana</t>
  </si>
  <si>
    <t>Koliko dana kasni najstarije dospjelo potraživanje (u danima)</t>
  </si>
  <si>
    <t>Potraživanja od HZZO-a na osnovi pružanja zdravstvene zaštite</t>
  </si>
  <si>
    <t xml:space="preserve">Potraživanja od dopunskog zdravstvenog osiguranja </t>
  </si>
  <si>
    <t xml:space="preserve">Potraživanja na osnovi ozljeda na radu i profesionalne bolesti </t>
  </si>
  <si>
    <t>Potraživanja od drugih zdravstvenih ustanova</t>
  </si>
  <si>
    <t>Ostala potraživanja</t>
  </si>
  <si>
    <t>PROJEKT SPECIJALISTIČKO USAVRŠAVANJE DOKTORA OPĆE MEDICINE</t>
  </si>
  <si>
    <t xml:space="preserve">                                 -   </t>
  </si>
  <si>
    <t>Stanje potraživanja</t>
  </si>
  <si>
    <t xml:space="preserve"> iz fondova EU</t>
  </si>
  <si>
    <t>Tužitelj</t>
  </si>
  <si>
    <t>Broj tužbi</t>
  </si>
  <si>
    <t>Nadležno tijelo</t>
  </si>
  <si>
    <t>Predmet spora</t>
  </si>
  <si>
    <t>Iznos glavnice (EUR)</t>
  </si>
  <si>
    <t>Općinski sud u Karlovcu</t>
  </si>
  <si>
    <t>Radni sporovi</t>
  </si>
  <si>
    <t>Ukupno:</t>
  </si>
  <si>
    <t xml:space="preserve">Stanje obveza za Dom zdravlja Karlovačke županije na dan 31.12.2025.godine </t>
  </si>
  <si>
    <t xml:space="preserve">Stanje potraživanja za Dom zdravlja Karlovačke županije na dan 31.12.2025.godine </t>
  </si>
  <si>
    <t>Zdravstveni radnici -OJ Karlovac</t>
  </si>
  <si>
    <t>Zdravstveni radnici -OJ Duga Resa</t>
  </si>
  <si>
    <t>Zdravstveni radnici -OJ Ogulin</t>
  </si>
  <si>
    <t>Zdravstveni radnici -Vojnić</t>
  </si>
  <si>
    <t>Ukupno ugovorena sredstva</t>
  </si>
  <si>
    <t>2023.-2024.</t>
  </si>
  <si>
    <t>2019.-2020.</t>
  </si>
  <si>
    <t>2019.-2021.</t>
  </si>
  <si>
    <t>Godina pokretanja sudskog spora</t>
  </si>
  <si>
    <t>Tablica 1:</t>
  </si>
  <si>
    <t>Tablica 2:</t>
  </si>
  <si>
    <t>Tablica 3:</t>
  </si>
  <si>
    <t>Evidentirani prihodi  i primitci 01.01. do 31.12.25.</t>
  </si>
  <si>
    <t>2022.-2025.</t>
  </si>
  <si>
    <t xml:space="preserve">              Izvještaj o korištenju sredstava Europske unije</t>
  </si>
  <si>
    <t>Evidentirani rashodi  i izdatci 01.01. do 31.12.25.</t>
  </si>
  <si>
    <r>
      <t>Tablica 4 :</t>
    </r>
    <r>
      <rPr>
        <b/>
        <sz val="11"/>
        <color rgb="FF000000"/>
        <rFont val="Arial"/>
        <family val="2"/>
        <charset val="238"/>
      </rPr>
      <t>Stanje potencijalnih obveza po osnovi sudskih sporova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</si>
</sst>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EE000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FFFFFF"/>
      </patternFill>
    </fill>
    <fill>
      <patternFill patternType="solid">
        <fgColor rgb="FFF0E6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</borders>
  <cellStyleXfs count="45">
    <xf numFmtId="0" fontId="0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8" applyNumberFormat="0" applyAlignment="0" applyProtection="0"/>
    <xf numFmtId="0" fontId="15" fillId="9" borderId="9" applyNumberFormat="0" applyAlignment="0" applyProtection="0"/>
    <xf numFmtId="0" fontId="16" fillId="9" borderId="8" applyNumberFormat="0" applyAlignment="0" applyProtection="0"/>
    <xf numFmtId="0" fontId="17" fillId="0" borderId="10" applyNumberFormat="0" applyFill="0" applyAlignment="0" applyProtection="0"/>
    <xf numFmtId="0" fontId="18" fillId="10" borderId="11" applyNumberFormat="0" applyAlignment="0" applyProtection="0"/>
    <xf numFmtId="0" fontId="19" fillId="0" borderId="0" applyNumberFormat="0" applyFill="0" applyBorder="0" applyAlignment="0" applyProtection="0"/>
    <xf numFmtId="0" fontId="6" fillId="11" borderId="1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2" fillId="35" borderId="0" applyNumberFormat="0" applyBorder="0" applyAlignment="0" applyProtection="0"/>
    <xf numFmtId="0" fontId="6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3" fillId="0" borderId="0" xfId="0" applyFont="1"/>
    <xf numFmtId="0" fontId="0" fillId="2" borderId="0" xfId="0" applyFill="1"/>
    <xf numFmtId="0" fontId="27" fillId="0" borderId="15" xfId="0" quotePrefix="1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/>
    </xf>
    <xf numFmtId="3" fontId="27" fillId="0" borderId="15" xfId="0" applyNumberFormat="1" applyFont="1" applyBorder="1" applyAlignment="1">
      <alignment horizontal="right"/>
    </xf>
    <xf numFmtId="0" fontId="25" fillId="3" borderId="2" xfId="0" applyFont="1" applyFill="1" applyBorder="1" applyAlignment="1">
      <alignment vertical="center"/>
    </xf>
    <xf numFmtId="0" fontId="25" fillId="0" borderId="15" xfId="0" applyFont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center" vertical="center" wrapText="1"/>
    </xf>
    <xf numFmtId="0" fontId="27" fillId="3" borderId="15" xfId="0" quotePrefix="1" applyFont="1" applyFill="1" applyBorder="1" applyAlignment="1">
      <alignment horizontal="left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left" vertical="center" wrapText="1"/>
    </xf>
    <xf numFmtId="4" fontId="25" fillId="0" borderId="15" xfId="0" applyNumberFormat="1" applyFont="1" applyBorder="1" applyAlignment="1">
      <alignment vertical="center"/>
    </xf>
    <xf numFmtId="4" fontId="25" fillId="3" borderId="15" xfId="0" applyNumberFormat="1" applyFont="1" applyFill="1" applyBorder="1" applyAlignment="1">
      <alignment vertical="center"/>
    </xf>
    <xf numFmtId="4" fontId="1" fillId="0" borderId="15" xfId="0" applyNumberFormat="1" applyFont="1" applyBorder="1" applyAlignment="1">
      <alignment horizontal="right"/>
    </xf>
    <xf numFmtId="4" fontId="1" fillId="3" borderId="15" xfId="0" applyNumberFormat="1" applyFont="1" applyFill="1" applyBorder="1" applyAlignment="1">
      <alignment horizontal="right"/>
    </xf>
    <xf numFmtId="4" fontId="27" fillId="3" borderId="15" xfId="0" applyNumberFormat="1" applyFont="1" applyFill="1" applyBorder="1" applyAlignment="1">
      <alignment horizontal="right" wrapText="1"/>
    </xf>
    <xf numFmtId="4" fontId="24" fillId="3" borderId="15" xfId="0" applyNumberFormat="1" applyFont="1" applyFill="1" applyBorder="1" applyAlignment="1">
      <alignment vertical="center" wrapText="1"/>
    </xf>
    <xf numFmtId="4" fontId="1" fillId="0" borderId="15" xfId="0" applyNumberFormat="1" applyFont="1" applyBorder="1" applyAlignment="1">
      <alignment horizontal="right" wrapText="1"/>
    </xf>
    <xf numFmtId="4" fontId="1" fillId="3" borderId="15" xfId="0" applyNumberFormat="1" applyFont="1" applyFill="1" applyBorder="1" applyAlignment="1">
      <alignment horizontal="right" wrapText="1"/>
    </xf>
    <xf numFmtId="4" fontId="25" fillId="3" borderId="15" xfId="0" applyNumberFormat="1" applyFont="1" applyFill="1" applyBorder="1" applyAlignment="1">
      <alignment wrapText="1"/>
    </xf>
    <xf numFmtId="4" fontId="25" fillId="0" borderId="15" xfId="0" applyNumberFormat="1" applyFont="1" applyBorder="1" applyAlignment="1">
      <alignment vertical="center" wrapText="1"/>
    </xf>
    <xf numFmtId="0" fontId="24" fillId="0" borderId="15" xfId="0" applyFont="1" applyBorder="1" applyAlignment="1">
      <alignment horizontal="right" vertical="center" wrapText="1"/>
    </xf>
    <xf numFmtId="0" fontId="25" fillId="0" borderId="15" xfId="0" applyFont="1" applyBorder="1" applyAlignment="1">
      <alignment horizontal="right" vertical="center" wrapText="1"/>
    </xf>
    <xf numFmtId="0" fontId="27" fillId="3" borderId="15" xfId="0" quotePrefix="1" applyFont="1" applyFill="1" applyBorder="1" applyAlignment="1">
      <alignment horizontal="right" wrapText="1"/>
    </xf>
    <xf numFmtId="0" fontId="27" fillId="3" borderId="15" xfId="0" applyFont="1" applyFill="1" applyBorder="1" applyAlignment="1">
      <alignment horizontal="right" vertical="center" wrapText="1"/>
    </xf>
    <xf numFmtId="0" fontId="27" fillId="2" borderId="0" xfId="0" quotePrefix="1" applyFont="1" applyFill="1" applyAlignment="1">
      <alignment horizontal="left" wrapText="1"/>
    </xf>
    <xf numFmtId="0" fontId="27" fillId="2" borderId="0" xfId="0" quotePrefix="1" applyFont="1" applyFill="1" applyAlignment="1">
      <alignment horizontal="right" wrapText="1"/>
    </xf>
    <xf numFmtId="0" fontId="27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center" vertical="center" wrapText="1"/>
    </xf>
    <xf numFmtId="0" fontId="5" fillId="0" borderId="0" xfId="0" applyFont="1"/>
    <xf numFmtId="0" fontId="28" fillId="0" borderId="0" xfId="0" applyFont="1"/>
    <xf numFmtId="0" fontId="27" fillId="2" borderId="16" xfId="0" applyFont="1" applyFill="1" applyBorder="1" applyAlignment="1">
      <alignment horizontal="center" vertical="center" wrapText="1"/>
    </xf>
    <xf numFmtId="0" fontId="27" fillId="0" borderId="15" xfId="0" quotePrefix="1" applyFont="1" applyBorder="1" applyAlignment="1">
      <alignment horizontal="center" vertical="center"/>
    </xf>
    <xf numFmtId="3" fontId="27" fillId="3" borderId="15" xfId="0" applyNumberFormat="1" applyFont="1" applyFill="1" applyBorder="1" applyAlignment="1">
      <alignment horizontal="right"/>
    </xf>
    <xf numFmtId="0" fontId="29" fillId="2" borderId="16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31" fillId="0" borderId="0" xfId="0" applyFont="1"/>
    <xf numFmtId="0" fontId="25" fillId="0" borderId="0" xfId="0" applyFont="1"/>
    <xf numFmtId="0" fontId="27" fillId="3" borderId="0" xfId="0" quotePrefix="1" applyFont="1" applyFill="1" applyAlignment="1">
      <alignment horizontal="left" wrapText="1"/>
    </xf>
    <xf numFmtId="0" fontId="27" fillId="3" borderId="0" xfId="0" quotePrefix="1" applyFont="1" applyFill="1" applyAlignment="1">
      <alignment horizontal="right" wrapText="1"/>
    </xf>
    <xf numFmtId="0" fontId="27" fillId="3" borderId="0" xfId="0" applyFont="1" applyFill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 indent="1"/>
    </xf>
    <xf numFmtId="0" fontId="33" fillId="4" borderId="4" xfId="0" applyFont="1" applyFill="1" applyBorder="1" applyAlignment="1">
      <alignment horizontal="left" wrapText="1" indent="1"/>
    </xf>
    <xf numFmtId="4" fontId="33" fillId="4" borderId="4" xfId="0" applyNumberFormat="1" applyFont="1" applyFill="1" applyBorder="1" applyAlignment="1">
      <alignment horizontal="right" wrapText="1" indent="1"/>
    </xf>
    <xf numFmtId="0" fontId="33" fillId="4" borderId="4" xfId="0" applyFont="1" applyFill="1" applyBorder="1" applyAlignment="1">
      <alignment horizontal="right" wrapText="1" indent="1"/>
    </xf>
    <xf numFmtId="0" fontId="32" fillId="4" borderId="4" xfId="0" applyFont="1" applyFill="1" applyBorder="1" applyAlignment="1">
      <alignment horizontal="left" wrapText="1" indent="1"/>
    </xf>
    <xf numFmtId="4" fontId="32" fillId="4" borderId="4" xfId="0" applyNumberFormat="1" applyFont="1" applyFill="1" applyBorder="1" applyAlignment="1">
      <alignment horizontal="right" wrapText="1" indent="1"/>
    </xf>
    <xf numFmtId="0" fontId="32" fillId="4" borderId="4" xfId="0" applyFont="1" applyFill="1" applyBorder="1" applyAlignment="1">
      <alignment horizontal="right" wrapText="1" indent="1"/>
    </xf>
    <xf numFmtId="0" fontId="32" fillId="37" borderId="4" xfId="0" applyFont="1" applyFill="1" applyBorder="1" applyAlignment="1">
      <alignment horizontal="left" wrapText="1" indent="1"/>
    </xf>
    <xf numFmtId="4" fontId="32" fillId="37" borderId="4" xfId="0" applyNumberFormat="1" applyFont="1" applyFill="1" applyBorder="1" applyAlignment="1">
      <alignment horizontal="right" wrapText="1" indent="1"/>
    </xf>
    <xf numFmtId="0" fontId="33" fillId="37" borderId="4" xfId="0" applyFont="1" applyFill="1" applyBorder="1" applyAlignment="1">
      <alignment horizontal="right" wrapText="1" indent="1"/>
    </xf>
    <xf numFmtId="0" fontId="32" fillId="37" borderId="4" xfId="0" applyFont="1" applyFill="1" applyBorder="1" applyAlignment="1">
      <alignment horizontal="right" wrapText="1" indent="1"/>
    </xf>
    <xf numFmtId="0" fontId="33" fillId="4" borderId="4" xfId="0" applyFont="1" applyFill="1" applyBorder="1" applyAlignment="1">
      <alignment horizontal="left" wrapText="1" indent="2"/>
    </xf>
    <xf numFmtId="0" fontId="34" fillId="2" borderId="4" xfId="0" applyFont="1" applyFill="1" applyBorder="1" applyAlignment="1">
      <alignment horizontal="left" wrapText="1" indent="1"/>
    </xf>
    <xf numFmtId="4" fontId="34" fillId="2" borderId="4" xfId="0" applyNumberFormat="1" applyFont="1" applyFill="1" applyBorder="1" applyAlignment="1">
      <alignment horizontal="right" wrapText="1" indent="1"/>
    </xf>
    <xf numFmtId="0" fontId="3" fillId="2" borderId="4" xfId="0" applyFont="1" applyFill="1" applyBorder="1" applyAlignment="1">
      <alignment horizontal="left" wrapText="1" indent="1"/>
    </xf>
    <xf numFmtId="4" fontId="3" fillId="2" borderId="4" xfId="0" applyNumberFormat="1" applyFont="1" applyFill="1" applyBorder="1" applyAlignment="1">
      <alignment horizontal="right" wrapText="1" indent="1"/>
    </xf>
    <xf numFmtId="0" fontId="3" fillId="2" borderId="4" xfId="0" applyFont="1" applyFill="1" applyBorder="1" applyAlignment="1">
      <alignment horizontal="right" wrapText="1" indent="1"/>
    </xf>
    <xf numFmtId="0" fontId="36" fillId="2" borderId="4" xfId="0" applyFont="1" applyFill="1" applyBorder="1" applyAlignment="1">
      <alignment horizontal="left" wrapText="1" indent="1"/>
    </xf>
    <xf numFmtId="4" fontId="36" fillId="2" borderId="4" xfId="0" applyNumberFormat="1" applyFont="1" applyFill="1" applyBorder="1" applyAlignment="1">
      <alignment horizontal="right" wrapText="1" indent="1"/>
    </xf>
    <xf numFmtId="0" fontId="36" fillId="2" borderId="4" xfId="0" applyFont="1" applyFill="1" applyBorder="1" applyAlignment="1">
      <alignment horizontal="right" wrapText="1" indent="1"/>
    </xf>
    <xf numFmtId="0" fontId="33" fillId="2" borderId="4" xfId="0" applyFont="1" applyFill="1" applyBorder="1" applyAlignment="1">
      <alignment horizontal="left" wrapText="1" indent="1"/>
    </xf>
    <xf numFmtId="4" fontId="33" fillId="2" borderId="4" xfId="0" applyNumberFormat="1" applyFont="1" applyFill="1" applyBorder="1" applyAlignment="1">
      <alignment horizontal="right" wrapText="1" indent="1"/>
    </xf>
    <xf numFmtId="0" fontId="33" fillId="2" borderId="4" xfId="0" applyFont="1" applyFill="1" applyBorder="1" applyAlignment="1">
      <alignment horizontal="right" wrapText="1" indent="1"/>
    </xf>
    <xf numFmtId="0" fontId="34" fillId="2" borderId="14" xfId="43" applyFont="1" applyFill="1" applyBorder="1" applyAlignment="1">
      <alignment horizontal="center" vertical="center" wrapText="1"/>
    </xf>
    <xf numFmtId="0" fontId="37" fillId="2" borderId="14" xfId="43" applyFont="1" applyFill="1" applyBorder="1" applyAlignment="1">
      <alignment horizontal="center" vertical="center" wrapText="1"/>
    </xf>
    <xf numFmtId="0" fontId="34" fillId="2" borderId="14" xfId="43" applyFont="1" applyFill="1" applyBorder="1" applyAlignment="1">
      <alignment horizontal="left" vertical="center" wrapText="1"/>
    </xf>
    <xf numFmtId="3" fontId="34" fillId="2" borderId="14" xfId="43" applyNumberFormat="1" applyFont="1" applyFill="1" applyBorder="1" applyAlignment="1">
      <alignment horizontal="right" vertical="center" wrapText="1"/>
    </xf>
    <xf numFmtId="3" fontId="34" fillId="2" borderId="14" xfId="43" applyNumberFormat="1" applyFont="1" applyFill="1" applyBorder="1" applyAlignment="1">
      <alignment horizontal="right" vertical="center"/>
    </xf>
    <xf numFmtId="0" fontId="34" fillId="2" borderId="14" xfId="0" applyFont="1" applyFill="1" applyBorder="1" applyAlignment="1">
      <alignment horizontal="center" vertical="center"/>
    </xf>
    <xf numFmtId="49" fontId="34" fillId="36" borderId="14" xfId="0" applyNumberFormat="1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vertical="center"/>
    </xf>
    <xf numFmtId="49" fontId="34" fillId="36" borderId="14" xfId="0" applyNumberFormat="1" applyFont="1" applyFill="1" applyBorder="1" applyAlignment="1">
      <alignment vertical="center" wrapText="1"/>
    </xf>
    <xf numFmtId="3" fontId="34" fillId="36" borderId="14" xfId="0" applyNumberFormat="1" applyFont="1" applyFill="1" applyBorder="1" applyAlignment="1">
      <alignment vertical="center"/>
    </xf>
    <xf numFmtId="0" fontId="34" fillId="0" borderId="14" xfId="44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4" xfId="44" applyFont="1" applyBorder="1" applyAlignment="1">
      <alignment horizontal="left" vertical="center" wrapText="1"/>
    </xf>
    <xf numFmtId="3" fontId="35" fillId="2" borderId="14" xfId="0" applyNumberFormat="1" applyFont="1" applyFill="1" applyBorder="1" applyAlignment="1">
      <alignment vertical="center"/>
    </xf>
    <xf numFmtId="0" fontId="35" fillId="2" borderId="14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4" xfId="44" applyFont="1" applyBorder="1" applyAlignment="1">
      <alignment horizontal="center" vertical="center" wrapText="1"/>
    </xf>
    <xf numFmtId="0" fontId="35" fillId="0" borderId="14" xfId="44" applyFont="1" applyBorder="1" applyAlignment="1">
      <alignment horizontal="left" vertical="center" wrapText="1"/>
    </xf>
    <xf numFmtId="3" fontId="35" fillId="36" borderId="14" xfId="0" applyNumberFormat="1" applyFont="1" applyFill="1" applyBorder="1" applyAlignment="1">
      <alignment vertical="center"/>
    </xf>
    <xf numFmtId="3" fontId="35" fillId="36" borderId="14" xfId="0" applyNumberFormat="1" applyFont="1" applyFill="1" applyBorder="1" applyAlignment="1">
      <alignment horizontal="right" vertical="center"/>
    </xf>
    <xf numFmtId="3" fontId="35" fillId="2" borderId="14" xfId="43" applyNumberFormat="1" applyFont="1" applyFill="1" applyBorder="1" applyAlignment="1">
      <alignment horizontal="right" vertical="center"/>
    </xf>
    <xf numFmtId="0" fontId="38" fillId="2" borderId="14" xfId="43" quotePrefix="1" applyFont="1" applyFill="1" applyBorder="1" applyAlignment="1">
      <alignment horizontal="center" vertical="center"/>
    </xf>
    <xf numFmtId="0" fontId="38" fillId="2" borderId="14" xfId="43" quotePrefix="1" applyFont="1" applyFill="1" applyBorder="1" applyAlignment="1">
      <alignment horizontal="left" vertical="center"/>
    </xf>
    <xf numFmtId="0" fontId="38" fillId="2" borderId="14" xfId="43" quotePrefix="1" applyFont="1" applyFill="1" applyBorder="1" applyAlignment="1">
      <alignment horizontal="right" vertical="center"/>
    </xf>
    <xf numFmtId="0" fontId="38" fillId="2" borderId="14" xfId="43" quotePrefix="1" applyFont="1" applyFill="1" applyBorder="1" applyAlignment="1">
      <alignment horizontal="left" vertical="center" wrapText="1"/>
    </xf>
    <xf numFmtId="3" fontId="38" fillId="2" borderId="14" xfId="43" quotePrefix="1" applyNumberFormat="1" applyFont="1" applyFill="1" applyBorder="1" applyAlignment="1">
      <alignment horizontal="right" vertical="center" wrapText="1"/>
    </xf>
    <xf numFmtId="0" fontId="34" fillId="2" borderId="14" xfId="0" applyFont="1" applyFill="1" applyBorder="1" applyAlignment="1">
      <alignment horizontal="left" vertical="center"/>
    </xf>
    <xf numFmtId="0" fontId="34" fillId="2" borderId="14" xfId="0" applyFont="1" applyFill="1" applyBorder="1"/>
    <xf numFmtId="0" fontId="34" fillId="2" borderId="14" xfId="0" applyFont="1" applyFill="1" applyBorder="1" applyAlignment="1">
      <alignment vertical="center" wrapText="1"/>
    </xf>
    <xf numFmtId="3" fontId="34" fillId="2" borderId="14" xfId="0" applyNumberFormat="1" applyFont="1" applyFill="1" applyBorder="1" applyAlignment="1">
      <alignment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/>
    <xf numFmtId="3" fontId="35" fillId="2" borderId="14" xfId="0" applyNumberFormat="1" applyFont="1" applyFill="1" applyBorder="1" applyAlignment="1">
      <alignment vertical="center" wrapText="1"/>
    </xf>
    <xf numFmtId="3" fontId="35" fillId="2" borderId="14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>
      <alignment horizontal="right" wrapText="1" indent="1"/>
    </xf>
    <xf numFmtId="0" fontId="32" fillId="2" borderId="18" xfId="0" applyFont="1" applyFill="1" applyBorder="1" applyAlignment="1">
      <alignment horizontal="center" vertical="center" wrapText="1" indent="1"/>
    </xf>
    <xf numFmtId="0" fontId="32" fillId="2" borderId="4" xfId="0" applyFont="1" applyFill="1" applyBorder="1" applyAlignment="1">
      <alignment horizontal="left" wrapText="1" indent="1"/>
    </xf>
    <xf numFmtId="4" fontId="32" fillId="2" borderId="4" xfId="0" applyNumberFormat="1" applyFont="1" applyFill="1" applyBorder="1" applyAlignment="1">
      <alignment horizontal="right" wrapText="1" indent="1"/>
    </xf>
    <xf numFmtId="0" fontId="32" fillId="2" borderId="4" xfId="0" applyFont="1" applyFill="1" applyBorder="1" applyAlignment="1">
      <alignment horizontal="right" wrapText="1" indent="1"/>
    </xf>
    <xf numFmtId="0" fontId="32" fillId="38" borderId="4" xfId="0" applyFont="1" applyFill="1" applyBorder="1" applyAlignment="1">
      <alignment horizontal="left" wrapText="1" indent="1"/>
    </xf>
    <xf numFmtId="4" fontId="32" fillId="38" borderId="4" xfId="0" applyNumberFormat="1" applyFont="1" applyFill="1" applyBorder="1" applyAlignment="1">
      <alignment horizontal="right" wrapText="1" indent="1"/>
    </xf>
    <xf numFmtId="0" fontId="32" fillId="38" borderId="4" xfId="0" applyFont="1" applyFill="1" applyBorder="1" applyAlignment="1">
      <alignment horizontal="right" wrapText="1" indent="1"/>
    </xf>
    <xf numFmtId="0" fontId="32" fillId="39" borderId="4" xfId="0" applyFont="1" applyFill="1" applyBorder="1" applyAlignment="1">
      <alignment horizontal="left" wrapText="1" indent="1"/>
    </xf>
    <xf numFmtId="4" fontId="32" fillId="39" borderId="4" xfId="0" applyNumberFormat="1" applyFont="1" applyFill="1" applyBorder="1" applyAlignment="1">
      <alignment horizontal="right" wrapText="1" indent="1"/>
    </xf>
    <xf numFmtId="0" fontId="32" fillId="39" borderId="4" xfId="0" applyFont="1" applyFill="1" applyBorder="1" applyAlignment="1">
      <alignment horizontal="right" wrapText="1" indent="1"/>
    </xf>
    <xf numFmtId="0" fontId="39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15" xfId="0" applyFont="1" applyBorder="1" applyAlignment="1">
      <alignment vertical="center" wrapText="1"/>
    </xf>
    <xf numFmtId="4" fontId="33" fillId="2" borderId="15" xfId="0" applyNumberFormat="1" applyFont="1" applyFill="1" applyBorder="1" applyAlignment="1">
      <alignment vertical="center"/>
    </xf>
    <xf numFmtId="4" fontId="40" fillId="2" borderId="0" xfId="0" applyNumberFormat="1" applyFont="1" applyFill="1" applyAlignment="1">
      <alignment vertical="center"/>
    </xf>
    <xf numFmtId="4" fontId="33" fillId="0" borderId="0" xfId="0" applyNumberFormat="1" applyFont="1" applyAlignment="1">
      <alignment vertical="center" wrapText="1"/>
    </xf>
    <xf numFmtId="4" fontId="40" fillId="0" borderId="0" xfId="0" applyNumberFormat="1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4" fontId="35" fillId="2" borderId="15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33" fillId="0" borderId="0" xfId="0" applyFont="1" applyAlignment="1">
      <alignment vertical="center" wrapText="1"/>
    </xf>
    <xf numFmtId="0" fontId="33" fillId="2" borderId="0" xfId="0" applyFont="1" applyFill="1" applyAlignment="1">
      <alignment vertical="center"/>
    </xf>
    <xf numFmtId="0" fontId="33" fillId="0" borderId="24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5" fillId="0" borderId="0" xfId="0" applyFont="1"/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 applyProtection="1">
      <alignment horizontal="center" vertical="center" wrapText="1"/>
      <protection locked="0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4" fontId="4" fillId="0" borderId="22" xfId="0" applyNumberFormat="1" applyFont="1" applyBorder="1" applyAlignment="1" applyProtection="1">
      <alignment horizontal="right" wrapText="1"/>
      <protection locked="0"/>
    </xf>
    <xf numFmtId="4" fontId="4" fillId="0" borderId="22" xfId="0" applyNumberFormat="1" applyFont="1" applyBorder="1" applyAlignment="1">
      <alignment horizontal="right" wrapText="1"/>
    </xf>
    <xf numFmtId="3" fontId="4" fillId="0" borderId="22" xfId="0" applyNumberFormat="1" applyFont="1" applyBorder="1" applyAlignment="1" applyProtection="1">
      <alignment horizontal="right" wrapText="1"/>
      <protection locked="0"/>
    </xf>
    <xf numFmtId="4" fontId="4" fillId="0" borderId="15" xfId="0" applyNumberFormat="1" applyFont="1" applyBorder="1" applyAlignment="1" applyProtection="1">
      <alignment horizontal="right" wrapText="1"/>
      <protection locked="0"/>
    </xf>
    <xf numFmtId="3" fontId="4" fillId="0" borderId="15" xfId="0" applyNumberFormat="1" applyFont="1" applyBorder="1" applyAlignment="1" applyProtection="1">
      <alignment horizontal="right" wrapText="1"/>
      <protection locked="0"/>
    </xf>
    <xf numFmtId="0" fontId="39" fillId="0" borderId="19" xfId="0" applyFont="1" applyBorder="1" applyAlignment="1">
      <alignment vertical="center" wrapText="1"/>
    </xf>
    <xf numFmtId="4" fontId="39" fillId="0" borderId="20" xfId="0" applyNumberFormat="1" applyFont="1" applyBorder="1" applyAlignment="1">
      <alignment horizontal="right" wrapText="1"/>
    </xf>
    <xf numFmtId="3" fontId="39" fillId="0" borderId="20" xfId="0" applyNumberFormat="1" applyFont="1" applyBorder="1" applyAlignment="1">
      <alignment horizontal="right" wrapText="1"/>
    </xf>
    <xf numFmtId="0" fontId="39" fillId="0" borderId="15" xfId="0" applyFont="1" applyBorder="1" applyAlignment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4" fontId="4" fillId="0" borderId="15" xfId="0" applyNumberFormat="1" applyFont="1" applyBorder="1" applyAlignment="1" applyProtection="1">
      <alignment wrapText="1"/>
      <protection locked="0"/>
    </xf>
    <xf numFmtId="4" fontId="4" fillId="0" borderId="15" xfId="0" applyNumberFormat="1" applyFont="1" applyBorder="1" applyAlignment="1">
      <alignment wrapText="1"/>
    </xf>
    <xf numFmtId="3" fontId="4" fillId="0" borderId="15" xfId="0" applyNumberFormat="1" applyFont="1" applyBorder="1" applyAlignment="1" applyProtection="1">
      <alignment wrapText="1"/>
      <protection locked="0"/>
    </xf>
    <xf numFmtId="0" fontId="39" fillId="0" borderId="15" xfId="0" applyFont="1" applyBorder="1" applyAlignment="1">
      <alignment horizontal="left" wrapText="1"/>
    </xf>
    <xf numFmtId="4" fontId="39" fillId="0" borderId="15" xfId="0" applyNumberFormat="1" applyFont="1" applyBorder="1" applyAlignment="1">
      <alignment wrapText="1"/>
    </xf>
    <xf numFmtId="3" fontId="39" fillId="0" borderId="15" xfId="0" applyNumberFormat="1" applyFont="1" applyBorder="1" applyAlignment="1">
      <alignment wrapTex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33" xfId="0" applyFont="1" applyBorder="1" applyAlignment="1">
      <alignment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4" xfId="0" applyFont="1" applyBorder="1" applyAlignment="1">
      <alignment vertical="center" wrapText="1"/>
    </xf>
    <xf numFmtId="4" fontId="35" fillId="0" borderId="3" xfId="0" applyNumberFormat="1" applyFont="1" applyBorder="1" applyAlignment="1">
      <alignment horizontal="right" vertical="center" wrapText="1"/>
    </xf>
    <xf numFmtId="0" fontId="35" fillId="0" borderId="1" xfId="0" applyFont="1" applyBorder="1" applyAlignment="1">
      <alignment vertical="center" wrapText="1"/>
    </xf>
    <xf numFmtId="0" fontId="35" fillId="0" borderId="29" xfId="0" applyFont="1" applyBorder="1" applyAlignment="1">
      <alignment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vertical="center" wrapText="1"/>
    </xf>
    <xf numFmtId="4" fontId="35" fillId="0" borderId="31" xfId="0" applyNumberFormat="1" applyFont="1" applyBorder="1" applyAlignment="1">
      <alignment horizontal="right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4" fontId="39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4" fontId="33" fillId="2" borderId="24" xfId="0" applyNumberFormat="1" applyFont="1" applyFill="1" applyBorder="1" applyAlignment="1">
      <alignment vertical="center"/>
    </xf>
    <xf numFmtId="0" fontId="33" fillId="2" borderId="23" xfId="0" applyFont="1" applyFill="1" applyBorder="1" applyAlignment="1">
      <alignment vertical="center"/>
    </xf>
    <xf numFmtId="0" fontId="33" fillId="0" borderId="25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7" fillId="3" borderId="1" xfId="0" quotePrefix="1" applyFont="1" applyFill="1" applyBorder="1" applyAlignment="1">
      <alignment horizontal="left" wrapText="1"/>
    </xf>
    <xf numFmtId="0" fontId="27" fillId="3" borderId="2" xfId="0" quotePrefix="1" applyFont="1" applyFill="1" applyBorder="1" applyAlignment="1">
      <alignment horizontal="left" wrapText="1"/>
    </xf>
    <xf numFmtId="0" fontId="27" fillId="3" borderId="3" xfId="0" quotePrefix="1" applyFont="1" applyFill="1" applyBorder="1" applyAlignment="1">
      <alignment horizontal="left" wrapText="1"/>
    </xf>
    <xf numFmtId="0" fontId="27" fillId="3" borderId="15" xfId="0" quotePrefix="1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vertical="center" wrapText="1"/>
    </xf>
    <xf numFmtId="0" fontId="27" fillId="3" borderId="15" xfId="0" quotePrefix="1" applyFont="1" applyFill="1" applyBorder="1" applyAlignment="1">
      <alignment horizontal="left" wrapText="1"/>
    </xf>
    <xf numFmtId="0" fontId="24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4" fillId="2" borderId="16" xfId="0" applyFont="1" applyFill="1" applyBorder="1" applyAlignment="1">
      <alignment horizontal="left" vertical="center" wrapText="1"/>
    </xf>
    <xf numFmtId="0" fontId="27" fillId="0" borderId="15" xfId="0" quotePrefix="1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left" vertical="center" wrapText="1"/>
    </xf>
    <xf numFmtId="0" fontId="24" fillId="0" borderId="1" xfId="0" quotePrefix="1" applyFont="1" applyBorder="1" applyAlignment="1">
      <alignment horizontal="left" vertical="center"/>
    </xf>
    <xf numFmtId="0" fontId="25" fillId="0" borderId="2" xfId="0" applyFont="1" applyBorder="1" applyAlignment="1">
      <alignment vertical="center"/>
    </xf>
    <xf numFmtId="0" fontId="24" fillId="3" borderId="1" xfId="0" quotePrefix="1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vertical="center" wrapText="1"/>
    </xf>
    <xf numFmtId="0" fontId="27" fillId="0" borderId="15" xfId="0" quotePrefix="1" applyFont="1" applyBorder="1" applyAlignment="1">
      <alignment horizontal="center" wrapText="1"/>
    </xf>
    <xf numFmtId="0" fontId="27" fillId="0" borderId="1" xfId="0" quotePrefix="1" applyFont="1" applyBorder="1" applyAlignment="1">
      <alignment horizontal="center" wrapText="1"/>
    </xf>
    <xf numFmtId="0" fontId="24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vertical="center"/>
    </xf>
    <xf numFmtId="0" fontId="27" fillId="2" borderId="17" xfId="0" applyFont="1" applyFill="1" applyBorder="1" applyAlignment="1">
      <alignment horizontal="center" vertical="center" wrapText="1"/>
    </xf>
    <xf numFmtId="0" fontId="34" fillId="2" borderId="0" xfId="42" applyFont="1" applyFill="1" applyAlignment="1">
      <alignment horizontal="center" vertical="center" wrapText="1"/>
    </xf>
    <xf numFmtId="0" fontId="34" fillId="2" borderId="0" xfId="43" applyFont="1" applyFill="1" applyAlignment="1">
      <alignment horizontal="center" vertical="center" wrapText="1"/>
    </xf>
    <xf numFmtId="0" fontId="35" fillId="2" borderId="0" xfId="43" applyFont="1" applyFill="1" applyAlignment="1">
      <alignment vertical="center" wrapText="1"/>
    </xf>
    <xf numFmtId="0" fontId="35" fillId="2" borderId="0" xfId="43" applyFont="1" applyFill="1" applyAlignment="1">
      <alignment wrapText="1"/>
    </xf>
    <xf numFmtId="0" fontId="37" fillId="2" borderId="14" xfId="43" applyFont="1" applyFill="1" applyBorder="1" applyAlignment="1">
      <alignment horizontal="center" vertical="center" wrapTex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 xr:uid="{00000000-0005-0000-0000-000024000000}"/>
    <cellStyle name="Normalno 3 3" xfId="43" xr:uid="{00000000-0005-0000-0000-000025000000}"/>
    <cellStyle name="Obično_List9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0"/>
  <sheetViews>
    <sheetView tabSelected="1" workbookViewId="0">
      <selection activeCell="E39" sqref="E39"/>
    </sheetView>
  </sheetViews>
  <sheetFormatPr defaultRowHeight="15" x14ac:dyDescent="0.25"/>
  <cols>
    <col min="2" max="2" width="12.42578125" customWidth="1"/>
    <col min="3" max="3" width="11.28515625" customWidth="1"/>
    <col min="4" max="4" width="15.7109375" customWidth="1"/>
    <col min="5" max="5" width="28.140625" customWidth="1"/>
    <col min="6" max="6" width="24" customWidth="1"/>
    <col min="7" max="7" width="18.5703125" customWidth="1"/>
    <col min="8" max="8" width="15.85546875" customWidth="1"/>
    <col min="9" max="9" width="12.7109375" customWidth="1"/>
  </cols>
  <sheetData>
    <row r="2" spans="1:12" ht="15.75" x14ac:dyDescent="0.25">
      <c r="A2" s="2" t="s">
        <v>153</v>
      </c>
      <c r="B2" s="2"/>
      <c r="C2" s="2"/>
      <c r="D2" s="2"/>
      <c r="E2" s="2"/>
      <c r="F2" s="1"/>
      <c r="G2" s="1"/>
      <c r="H2" s="1"/>
      <c r="I2" s="1"/>
      <c r="J2" s="1"/>
    </row>
    <row r="3" spans="1:12" ht="15.75" x14ac:dyDescent="0.25">
      <c r="A3" s="2" t="s">
        <v>194</v>
      </c>
      <c r="B3" s="2"/>
      <c r="C3" s="2"/>
      <c r="D3" s="2"/>
      <c r="E3" s="2"/>
      <c r="F3" s="1"/>
      <c r="G3" s="1"/>
      <c r="H3" s="1"/>
      <c r="I3" s="1"/>
      <c r="J3" s="1"/>
    </row>
    <row r="4" spans="1:12" ht="15.75" customHeight="1" x14ac:dyDescent="0.25">
      <c r="A4" s="204" t="s">
        <v>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12" ht="15.75" customHeight="1" x14ac:dyDescent="0.25">
      <c r="A5" s="205" t="s">
        <v>154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35"/>
    </row>
    <row r="6" spans="1:12" ht="18" customHeight="1" x14ac:dyDescent="0.25">
      <c r="A6" s="206" t="s">
        <v>182</v>
      </c>
      <c r="B6" s="206"/>
      <c r="C6" s="206"/>
      <c r="D6" s="206"/>
      <c r="E6" s="206"/>
      <c r="F6" s="36"/>
      <c r="G6" s="39"/>
      <c r="H6" s="39"/>
      <c r="I6" s="39"/>
      <c r="J6" s="40"/>
      <c r="K6" s="40"/>
      <c r="L6" s="35"/>
    </row>
    <row r="7" spans="1:12" ht="38.25" x14ac:dyDescent="0.25">
      <c r="A7" s="207" t="s">
        <v>155</v>
      </c>
      <c r="B7" s="207"/>
      <c r="C7" s="207"/>
      <c r="D7" s="207"/>
      <c r="E7" s="207"/>
      <c r="F7" s="6" t="s">
        <v>156</v>
      </c>
      <c r="G7" s="6" t="s">
        <v>157</v>
      </c>
      <c r="H7" s="6" t="s">
        <v>158</v>
      </c>
      <c r="I7" s="6" t="s">
        <v>159</v>
      </c>
      <c r="J7" s="6" t="s">
        <v>160</v>
      </c>
      <c r="K7" s="6" t="s">
        <v>161</v>
      </c>
      <c r="L7" s="35"/>
    </row>
    <row r="8" spans="1:12" ht="25.5" x14ac:dyDescent="0.25">
      <c r="A8" s="213">
        <v>1</v>
      </c>
      <c r="B8" s="213"/>
      <c r="C8" s="213"/>
      <c r="D8" s="213"/>
      <c r="E8" s="214"/>
      <c r="F8" s="6">
        <v>2</v>
      </c>
      <c r="G8" s="12">
        <v>3</v>
      </c>
      <c r="H8" s="12">
        <v>4</v>
      </c>
      <c r="I8" s="12">
        <v>5</v>
      </c>
      <c r="J8" s="12" t="s">
        <v>162</v>
      </c>
      <c r="K8" s="12" t="s">
        <v>163</v>
      </c>
      <c r="L8" s="35"/>
    </row>
    <row r="9" spans="1:12" ht="15" customHeight="1" x14ac:dyDescent="0.25">
      <c r="A9" s="194" t="s">
        <v>164</v>
      </c>
      <c r="B9" s="195"/>
      <c r="C9" s="195"/>
      <c r="D9" s="195"/>
      <c r="E9" s="210"/>
      <c r="F9" s="16">
        <v>6993267.7800000003</v>
      </c>
      <c r="G9" s="18">
        <v>15241176</v>
      </c>
      <c r="H9" s="18">
        <v>15816669</v>
      </c>
      <c r="I9" s="18">
        <v>14031024.300000001</v>
      </c>
      <c r="J9" s="18">
        <f>I9/F9*100</f>
        <v>200.63616525778167</v>
      </c>
      <c r="K9" s="18">
        <f>I9/H9*100</f>
        <v>88.71036183408782</v>
      </c>
      <c r="L9" s="35"/>
    </row>
    <row r="10" spans="1:12" x14ac:dyDescent="0.25">
      <c r="A10" s="209" t="s">
        <v>165</v>
      </c>
      <c r="B10" s="210"/>
      <c r="C10" s="210"/>
      <c r="D10" s="210"/>
      <c r="E10" s="210"/>
      <c r="F10" s="7">
        <v>770.18</v>
      </c>
      <c r="G10" s="18">
        <v>19000</v>
      </c>
      <c r="H10" s="18">
        <v>12900</v>
      </c>
      <c r="I10" s="18">
        <v>4409.72</v>
      </c>
      <c r="J10" s="18">
        <f>I10/F10*100</f>
        <v>572.55706458230543</v>
      </c>
      <c r="K10" s="18">
        <f t="shared" ref="K10:K14" si="0">I10/H10*100</f>
        <v>34.183875968992247</v>
      </c>
      <c r="L10" s="35"/>
    </row>
    <row r="11" spans="1:12" ht="15" customHeight="1" x14ac:dyDescent="0.25">
      <c r="A11" s="215" t="s">
        <v>1</v>
      </c>
      <c r="B11" s="212"/>
      <c r="C11" s="212"/>
      <c r="D11" s="212"/>
      <c r="E11" s="216"/>
      <c r="F11" s="17">
        <v>6994037.96</v>
      </c>
      <c r="G11" s="19">
        <v>15260176</v>
      </c>
      <c r="H11" s="19">
        <v>15829569</v>
      </c>
      <c r="I11" s="19">
        <v>14035434.02</v>
      </c>
      <c r="J11" s="19">
        <f t="shared" ref="J11:J14" si="1">I11/F11*100</f>
        <v>200.67712100321512</v>
      </c>
      <c r="K11" s="19">
        <f t="shared" si="0"/>
        <v>88.665926532807049</v>
      </c>
      <c r="L11" s="35"/>
    </row>
    <row r="12" spans="1:12" ht="15" customHeight="1" x14ac:dyDescent="0.25">
      <c r="A12" s="208" t="s">
        <v>166</v>
      </c>
      <c r="B12" s="195"/>
      <c r="C12" s="195"/>
      <c r="D12" s="195"/>
      <c r="E12" s="195"/>
      <c r="F12" s="25">
        <v>6543926.54</v>
      </c>
      <c r="G12" s="18">
        <v>14477647</v>
      </c>
      <c r="H12" s="18">
        <v>15052364.619999999</v>
      </c>
      <c r="I12" s="18">
        <v>13053886.130000001</v>
      </c>
      <c r="J12" s="22">
        <f t="shared" si="1"/>
        <v>199.48093931384506</v>
      </c>
      <c r="K12" s="22">
        <f t="shared" si="0"/>
        <v>86.723159181617021</v>
      </c>
      <c r="L12" s="35"/>
    </row>
    <row r="13" spans="1:12" x14ac:dyDescent="0.25">
      <c r="A13" s="209" t="s">
        <v>167</v>
      </c>
      <c r="B13" s="210"/>
      <c r="C13" s="210"/>
      <c r="D13" s="210"/>
      <c r="E13" s="210"/>
      <c r="F13" s="16">
        <v>235349.02</v>
      </c>
      <c r="G13" s="18">
        <v>782529</v>
      </c>
      <c r="H13" s="18">
        <v>777204.38</v>
      </c>
      <c r="I13" s="18">
        <v>203170.22</v>
      </c>
      <c r="J13" s="22">
        <f t="shared" si="1"/>
        <v>86.327200342708039</v>
      </c>
      <c r="K13" s="22">
        <f t="shared" si="0"/>
        <v>26.141157361979872</v>
      </c>
      <c r="L13" s="35"/>
    </row>
    <row r="14" spans="1:12" x14ac:dyDescent="0.25">
      <c r="A14" s="11" t="s">
        <v>2</v>
      </c>
      <c r="B14" s="9"/>
      <c r="C14" s="9"/>
      <c r="D14" s="9"/>
      <c r="E14" s="9"/>
      <c r="F14" s="17">
        <v>6779275.5599999996</v>
      </c>
      <c r="G14" s="19">
        <v>15260176</v>
      </c>
      <c r="H14" s="19">
        <v>15829569</v>
      </c>
      <c r="I14" s="19">
        <v>13257056.35</v>
      </c>
      <c r="J14" s="19">
        <f t="shared" si="1"/>
        <v>195.55269929166298</v>
      </c>
      <c r="K14" s="19">
        <f t="shared" si="0"/>
        <v>83.748687977543796</v>
      </c>
      <c r="L14" s="35"/>
    </row>
    <row r="15" spans="1:12" ht="15" customHeight="1" x14ac:dyDescent="0.25">
      <c r="A15" s="211" t="s">
        <v>3</v>
      </c>
      <c r="B15" s="212"/>
      <c r="C15" s="212"/>
      <c r="D15" s="212"/>
      <c r="E15" s="212"/>
      <c r="F15" s="21">
        <f>F11-F14</f>
        <v>214762.40000000037</v>
      </c>
      <c r="G15" s="20">
        <f>G11-G14</f>
        <v>0</v>
      </c>
      <c r="H15" s="20">
        <f>H11-H14</f>
        <v>0</v>
      </c>
      <c r="I15" s="20">
        <f>I11-I14</f>
        <v>778377.66999999993</v>
      </c>
      <c r="J15" s="23"/>
      <c r="K15" s="23"/>
      <c r="L15" s="35"/>
    </row>
    <row r="16" spans="1:12" x14ac:dyDescent="0.2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35"/>
    </row>
    <row r="17" spans="1:12" ht="18" customHeight="1" x14ac:dyDescent="0.25">
      <c r="A17" s="203" t="s">
        <v>183</v>
      </c>
      <c r="B17" s="203"/>
      <c r="C17" s="203"/>
      <c r="D17" s="203"/>
      <c r="E17" s="203"/>
      <c r="F17" s="36"/>
      <c r="G17" s="39"/>
      <c r="H17" s="39"/>
      <c r="I17" s="39"/>
      <c r="J17" s="40"/>
      <c r="K17" s="40"/>
      <c r="L17" s="35"/>
    </row>
    <row r="18" spans="1:12" ht="38.25" x14ac:dyDescent="0.25">
      <c r="A18" s="207" t="s">
        <v>155</v>
      </c>
      <c r="B18" s="207"/>
      <c r="C18" s="207"/>
      <c r="D18" s="207"/>
      <c r="E18" s="207"/>
      <c r="F18" s="6" t="s">
        <v>156</v>
      </c>
      <c r="G18" s="12" t="s">
        <v>157</v>
      </c>
      <c r="H18" s="12" t="s">
        <v>158</v>
      </c>
      <c r="I18" s="12" t="s">
        <v>168</v>
      </c>
      <c r="J18" s="12" t="s">
        <v>160</v>
      </c>
      <c r="K18" s="12" t="s">
        <v>161</v>
      </c>
      <c r="L18" s="35"/>
    </row>
    <row r="19" spans="1:12" ht="25.5" x14ac:dyDescent="0.25">
      <c r="A19" s="207">
        <v>1</v>
      </c>
      <c r="B19" s="207"/>
      <c r="C19" s="207"/>
      <c r="D19" s="207"/>
      <c r="E19" s="207"/>
      <c r="F19" s="37">
        <v>2</v>
      </c>
      <c r="G19" s="12">
        <v>3</v>
      </c>
      <c r="H19" s="12">
        <v>4</v>
      </c>
      <c r="I19" s="12">
        <v>5</v>
      </c>
      <c r="J19" s="12" t="s">
        <v>162</v>
      </c>
      <c r="K19" s="12" t="s">
        <v>163</v>
      </c>
      <c r="L19" s="35"/>
    </row>
    <row r="20" spans="1:12" x14ac:dyDescent="0.25">
      <c r="A20" s="200" t="s">
        <v>169</v>
      </c>
      <c r="B20" s="200"/>
      <c r="C20" s="200"/>
      <c r="D20" s="200"/>
      <c r="E20" s="200"/>
      <c r="F20" s="26">
        <v>0</v>
      </c>
      <c r="G20" s="8">
        <v>0</v>
      </c>
      <c r="H20" s="8">
        <v>0</v>
      </c>
      <c r="I20" s="8">
        <v>0</v>
      </c>
      <c r="J20" s="8"/>
      <c r="K20" s="8"/>
      <c r="L20" s="35"/>
    </row>
    <row r="21" spans="1:12" x14ac:dyDescent="0.25">
      <c r="A21" s="200" t="s">
        <v>170</v>
      </c>
      <c r="B21" s="201"/>
      <c r="C21" s="201"/>
      <c r="D21" s="201"/>
      <c r="E21" s="201"/>
      <c r="F21" s="27">
        <v>0</v>
      </c>
      <c r="G21" s="8">
        <v>0</v>
      </c>
      <c r="H21" s="8">
        <v>0</v>
      </c>
      <c r="I21" s="8">
        <v>0</v>
      </c>
      <c r="J21" s="8"/>
      <c r="K21" s="8"/>
      <c r="L21" s="35"/>
    </row>
    <row r="22" spans="1:12" x14ac:dyDescent="0.25">
      <c r="A22" s="202" t="s">
        <v>171</v>
      </c>
      <c r="B22" s="202"/>
      <c r="C22" s="202"/>
      <c r="D22" s="202"/>
      <c r="E22" s="202"/>
      <c r="F22" s="28">
        <v>0</v>
      </c>
      <c r="G22" s="29">
        <v>0</v>
      </c>
      <c r="H22" s="29">
        <v>0</v>
      </c>
      <c r="I22" s="29">
        <v>0</v>
      </c>
      <c r="J22" s="14"/>
      <c r="K22" s="14"/>
      <c r="L22" s="35"/>
    </row>
    <row r="23" spans="1:12" x14ac:dyDescent="0.25">
      <c r="A23" s="44"/>
      <c r="B23" s="44"/>
      <c r="C23" s="44"/>
      <c r="D23" s="44"/>
      <c r="E23" s="44"/>
      <c r="F23" s="45"/>
      <c r="G23" s="46"/>
      <c r="H23" s="46"/>
      <c r="I23" s="46"/>
      <c r="J23" s="47"/>
      <c r="K23" s="47"/>
      <c r="L23" s="35"/>
    </row>
    <row r="24" spans="1:12" x14ac:dyDescent="0.25">
      <c r="A24" s="30"/>
      <c r="B24" s="30"/>
      <c r="C24" s="30"/>
      <c r="D24" s="30"/>
      <c r="E24" s="30"/>
      <c r="F24" s="31"/>
      <c r="G24" s="32"/>
      <c r="H24" s="32"/>
      <c r="I24" s="32"/>
      <c r="J24" s="33"/>
      <c r="K24" s="33"/>
      <c r="L24" s="35"/>
    </row>
    <row r="25" spans="1:12" ht="15" customHeight="1" x14ac:dyDescent="0.25">
      <c r="A25" s="203" t="s">
        <v>184</v>
      </c>
      <c r="B25" s="203"/>
      <c r="C25" s="203"/>
      <c r="D25" s="203"/>
      <c r="E25" s="203"/>
      <c r="F25" s="31"/>
      <c r="G25" s="32"/>
      <c r="H25" s="32"/>
      <c r="I25" s="32"/>
      <c r="J25" s="33"/>
      <c r="K25" s="33"/>
      <c r="L25" s="35"/>
    </row>
    <row r="26" spans="1:12" x14ac:dyDescent="0.25">
      <c r="A26" s="194" t="s">
        <v>172</v>
      </c>
      <c r="B26" s="195"/>
      <c r="C26" s="195"/>
      <c r="D26" s="195"/>
      <c r="E26" s="195"/>
      <c r="F26" s="25"/>
      <c r="G26" s="8"/>
      <c r="H26" s="8"/>
      <c r="I26" s="8"/>
      <c r="J26" s="8"/>
      <c r="K26" s="8"/>
      <c r="L26" s="35"/>
    </row>
    <row r="27" spans="1:12" x14ac:dyDescent="0.25">
      <c r="A27" s="194" t="s">
        <v>173</v>
      </c>
      <c r="B27" s="195"/>
      <c r="C27" s="195"/>
      <c r="D27" s="195"/>
      <c r="E27" s="195"/>
      <c r="F27" s="10"/>
      <c r="G27" s="8"/>
      <c r="H27" s="8"/>
      <c r="I27" s="8"/>
      <c r="J27" s="8"/>
      <c r="K27" s="8"/>
      <c r="L27" s="35"/>
    </row>
    <row r="28" spans="1:12" x14ac:dyDescent="0.25">
      <c r="A28" s="196" t="s">
        <v>174</v>
      </c>
      <c r="B28" s="197"/>
      <c r="C28" s="197"/>
      <c r="D28" s="197"/>
      <c r="E28" s="198"/>
      <c r="F28" s="13"/>
      <c r="G28" s="15"/>
      <c r="H28" s="15"/>
      <c r="I28" s="15"/>
      <c r="J28" s="15"/>
      <c r="K28" s="15"/>
      <c r="L28" s="35"/>
    </row>
    <row r="29" spans="1:12" x14ac:dyDescent="0.25">
      <c r="A29" s="199" t="s">
        <v>175</v>
      </c>
      <c r="B29" s="199"/>
      <c r="C29" s="199"/>
      <c r="D29" s="199"/>
      <c r="E29" s="199"/>
      <c r="F29" s="24">
        <v>214762.4</v>
      </c>
      <c r="G29" s="19">
        <v>0</v>
      </c>
      <c r="H29" s="19">
        <v>0</v>
      </c>
      <c r="I29" s="19">
        <v>778377.67</v>
      </c>
      <c r="J29" s="38"/>
      <c r="K29" s="38"/>
      <c r="L29" s="35"/>
    </row>
    <row r="30" spans="1:12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35"/>
    </row>
    <row r="31" spans="1:12" x14ac:dyDescent="0.25">
      <c r="A31" s="192" t="s">
        <v>176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35"/>
    </row>
    <row r="32" spans="1:12" x14ac:dyDescent="0.25">
      <c r="A32" s="192" t="s">
        <v>177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35"/>
    </row>
    <row r="33" spans="1:12" x14ac:dyDescent="0.25">
      <c r="A33" s="192" t="s">
        <v>178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35"/>
    </row>
    <row r="34" spans="1:12" x14ac:dyDescent="0.25">
      <c r="A34" s="192" t="s">
        <v>179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35"/>
    </row>
    <row r="35" spans="1:12" ht="52.5" customHeight="1" x14ac:dyDescent="0.25">
      <c r="A35" s="19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35"/>
    </row>
    <row r="36" spans="1:12" ht="22.5" customHeight="1" x14ac:dyDescent="0.25">
      <c r="A36" s="193" t="s">
        <v>180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35"/>
    </row>
    <row r="37" spans="1:12" x14ac:dyDescent="0.25">
      <c r="A37" s="193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35"/>
    </row>
    <row r="38" spans="1:12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</sheetData>
  <mergeCells count="28">
    <mergeCell ref="A4:K4"/>
    <mergeCell ref="A5:K5"/>
    <mergeCell ref="A6:E6"/>
    <mergeCell ref="A19:E19"/>
    <mergeCell ref="A20:E20"/>
    <mergeCell ref="A7:E7"/>
    <mergeCell ref="A12:E12"/>
    <mergeCell ref="A13:E13"/>
    <mergeCell ref="A15:E15"/>
    <mergeCell ref="A18:E18"/>
    <mergeCell ref="A8:E8"/>
    <mergeCell ref="A9:E9"/>
    <mergeCell ref="A10:E10"/>
    <mergeCell ref="A11:E11"/>
    <mergeCell ref="A16:K16"/>
    <mergeCell ref="A17:E17"/>
    <mergeCell ref="A21:E21"/>
    <mergeCell ref="A22:E22"/>
    <mergeCell ref="A26:E26"/>
    <mergeCell ref="A25:E25"/>
    <mergeCell ref="A33:K33"/>
    <mergeCell ref="A34:K35"/>
    <mergeCell ref="A36:K37"/>
    <mergeCell ref="A27:E27"/>
    <mergeCell ref="A28:E28"/>
    <mergeCell ref="A29:E29"/>
    <mergeCell ref="A31:K31"/>
    <mergeCell ref="A32:K32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4"/>
  <sheetViews>
    <sheetView topLeftCell="A7" workbookViewId="0">
      <selection activeCell="G87" sqref="G87"/>
    </sheetView>
  </sheetViews>
  <sheetFormatPr defaultRowHeight="15" x14ac:dyDescent="0.25"/>
  <cols>
    <col min="1" max="1" width="33.7109375" customWidth="1"/>
    <col min="2" max="2" width="20.5703125" customWidth="1"/>
    <col min="3" max="3" width="16.85546875" customWidth="1"/>
    <col min="4" max="4" width="15.7109375" customWidth="1"/>
    <col min="5" max="5" width="16" customWidth="1"/>
    <col min="6" max="6" width="9.5703125" bestFit="1" customWidth="1"/>
  </cols>
  <sheetData>
    <row r="1" spans="1:6" ht="15.75" thickBot="1" x14ac:dyDescent="0.3"/>
    <row r="2" spans="1:6" ht="60.75" thickBot="1" x14ac:dyDescent="0.3">
      <c r="A2" s="48" t="s">
        <v>4</v>
      </c>
      <c r="B2" s="48" t="s">
        <v>94</v>
      </c>
      <c r="C2" s="48" t="s">
        <v>95</v>
      </c>
      <c r="D2" s="48" t="s">
        <v>150</v>
      </c>
      <c r="E2" s="48" t="s">
        <v>151</v>
      </c>
      <c r="F2" s="48" t="s">
        <v>181</v>
      </c>
    </row>
    <row r="3" spans="1:6" ht="30" x14ac:dyDescent="0.25">
      <c r="A3" s="52" t="s">
        <v>5</v>
      </c>
      <c r="B3" s="49"/>
      <c r="C3" s="49"/>
      <c r="D3" s="49"/>
      <c r="E3" s="49"/>
      <c r="F3" s="49"/>
    </row>
    <row r="4" spans="1:6" ht="29.25" x14ac:dyDescent="0.25">
      <c r="A4" s="49" t="s">
        <v>13</v>
      </c>
      <c r="B4" s="50">
        <v>10499.38</v>
      </c>
      <c r="C4" s="50">
        <v>153900</v>
      </c>
      <c r="D4" s="50">
        <v>72000</v>
      </c>
      <c r="E4" s="50">
        <v>8143.84</v>
      </c>
      <c r="F4" s="51">
        <v>11.31</v>
      </c>
    </row>
    <row r="5" spans="1:6" ht="29.25" x14ac:dyDescent="0.25">
      <c r="A5" s="49" t="s">
        <v>14</v>
      </c>
      <c r="B5" s="50">
        <v>10499.38</v>
      </c>
      <c r="C5" s="49"/>
      <c r="D5" s="49"/>
      <c r="E5" s="50">
        <v>8143.84</v>
      </c>
      <c r="F5" s="49"/>
    </row>
    <row r="6" spans="1:6" ht="43.5" x14ac:dyDescent="0.25">
      <c r="A6" s="49" t="s">
        <v>15</v>
      </c>
      <c r="B6" s="50">
        <v>20587.89</v>
      </c>
      <c r="C6" s="50">
        <v>110900</v>
      </c>
      <c r="D6" s="50">
        <v>95300</v>
      </c>
      <c r="E6" s="50">
        <v>21888.86</v>
      </c>
      <c r="F6" s="51">
        <v>22.97</v>
      </c>
    </row>
    <row r="7" spans="1:6" ht="43.5" x14ac:dyDescent="0.25">
      <c r="A7" s="49" t="s">
        <v>16</v>
      </c>
      <c r="B7" s="50">
        <v>8476.1299999999992</v>
      </c>
      <c r="C7" s="49"/>
      <c r="D7" s="49"/>
      <c r="E7" s="50">
        <v>13076.71</v>
      </c>
      <c r="F7" s="49"/>
    </row>
    <row r="8" spans="1:6" ht="43.5" x14ac:dyDescent="0.25">
      <c r="A8" s="49" t="s">
        <v>17</v>
      </c>
      <c r="B8" s="50">
        <v>12111.76</v>
      </c>
      <c r="C8" s="49"/>
      <c r="D8" s="49"/>
      <c r="E8" s="50">
        <v>8812.15</v>
      </c>
      <c r="F8" s="49"/>
    </row>
    <row r="9" spans="1:6" ht="29.25" x14ac:dyDescent="0.25">
      <c r="A9" s="49" t="s">
        <v>144</v>
      </c>
      <c r="B9" s="50">
        <v>174640.15</v>
      </c>
      <c r="C9" s="50">
        <v>1088061</v>
      </c>
      <c r="D9" s="50">
        <v>1025061</v>
      </c>
      <c r="E9" s="50">
        <v>304920.21000000002</v>
      </c>
      <c r="F9" s="51">
        <v>29.75</v>
      </c>
    </row>
    <row r="10" spans="1:6" ht="43.5" x14ac:dyDescent="0.25">
      <c r="A10" s="49" t="s">
        <v>145</v>
      </c>
      <c r="B10" s="50">
        <v>174640.15</v>
      </c>
      <c r="C10" s="49"/>
      <c r="D10" s="49"/>
      <c r="E10" s="50">
        <v>304920.21000000002</v>
      </c>
      <c r="F10" s="49"/>
    </row>
    <row r="11" spans="1:6" ht="29.25" x14ac:dyDescent="0.25">
      <c r="A11" s="49" t="s">
        <v>186</v>
      </c>
      <c r="B11" s="51">
        <v>17.55</v>
      </c>
      <c r="C11" s="50">
        <v>1200</v>
      </c>
      <c r="D11" s="49"/>
      <c r="E11" s="49"/>
      <c r="F11" s="49"/>
    </row>
    <row r="12" spans="1:6" ht="29.25" x14ac:dyDescent="0.25">
      <c r="A12" s="49" t="s">
        <v>187</v>
      </c>
      <c r="B12" s="51">
        <v>17.55</v>
      </c>
      <c r="C12" s="49"/>
      <c r="D12" s="49"/>
      <c r="E12" s="49"/>
      <c r="F12" s="49"/>
    </row>
    <row r="13" spans="1:6" ht="29.25" x14ac:dyDescent="0.25">
      <c r="A13" s="49" t="s">
        <v>19</v>
      </c>
      <c r="B13" s="50">
        <v>245397.12</v>
      </c>
      <c r="C13" s="50">
        <v>522000</v>
      </c>
      <c r="D13" s="50">
        <v>520600</v>
      </c>
      <c r="E13" s="50">
        <v>432491.32</v>
      </c>
      <c r="F13" s="51">
        <v>83.08</v>
      </c>
    </row>
    <row r="14" spans="1:6" x14ac:dyDescent="0.25">
      <c r="A14" s="49" t="s">
        <v>20</v>
      </c>
      <c r="B14" s="50">
        <v>245397.12</v>
      </c>
      <c r="C14" s="49"/>
      <c r="D14" s="49"/>
      <c r="E14" s="50">
        <v>432491.32</v>
      </c>
      <c r="F14" s="49"/>
    </row>
    <row r="15" spans="1:6" ht="29.25" x14ac:dyDescent="0.25">
      <c r="A15" s="49" t="s">
        <v>22</v>
      </c>
      <c r="B15" s="50">
        <v>361395.79</v>
      </c>
      <c r="C15" s="50">
        <v>1053000</v>
      </c>
      <c r="D15" s="50">
        <v>1149704</v>
      </c>
      <c r="E15" s="50">
        <v>1035236.45</v>
      </c>
      <c r="F15" s="51">
        <v>90.04</v>
      </c>
    </row>
    <row r="16" spans="1:6" ht="29.25" x14ac:dyDescent="0.25">
      <c r="A16" s="49" t="s">
        <v>188</v>
      </c>
      <c r="B16" s="50">
        <v>56795.61</v>
      </c>
      <c r="C16" s="49"/>
      <c r="D16" s="49"/>
      <c r="E16" s="50">
        <v>257294.25</v>
      </c>
      <c r="F16" s="49"/>
    </row>
    <row r="17" spans="1:6" x14ac:dyDescent="0.25">
      <c r="A17" s="49" t="s">
        <v>23</v>
      </c>
      <c r="B17" s="50">
        <v>304600.18</v>
      </c>
      <c r="C17" s="49"/>
      <c r="D17" s="49"/>
      <c r="E17" s="50">
        <v>777942.2</v>
      </c>
      <c r="F17" s="49"/>
    </row>
    <row r="18" spans="1:6" ht="57.75" x14ac:dyDescent="0.25">
      <c r="A18" s="49" t="s">
        <v>24</v>
      </c>
      <c r="B18" s="49"/>
      <c r="C18" s="50">
        <v>10062</v>
      </c>
      <c r="D18" s="50">
        <v>6000</v>
      </c>
      <c r="E18" s="50">
        <v>1480.98</v>
      </c>
      <c r="F18" s="51">
        <v>24.68</v>
      </c>
    </row>
    <row r="19" spans="1:6" x14ac:dyDescent="0.25">
      <c r="A19" s="49" t="s">
        <v>195</v>
      </c>
      <c r="B19" s="49"/>
      <c r="C19" s="49"/>
      <c r="D19" s="49"/>
      <c r="E19" s="50">
        <v>1480.98</v>
      </c>
      <c r="F19" s="49"/>
    </row>
    <row r="20" spans="1:6" ht="57.75" x14ac:dyDescent="0.25">
      <c r="A20" s="49" t="s">
        <v>26</v>
      </c>
      <c r="B20" s="50">
        <v>758616.22</v>
      </c>
      <c r="C20" s="50">
        <v>1246876</v>
      </c>
      <c r="D20" s="50">
        <v>1459876</v>
      </c>
      <c r="E20" s="50">
        <v>1435940.08</v>
      </c>
      <c r="F20" s="51">
        <v>98.36</v>
      </c>
    </row>
    <row r="21" spans="1:6" ht="43.5" x14ac:dyDescent="0.25">
      <c r="A21" s="49" t="s">
        <v>27</v>
      </c>
      <c r="B21" s="50">
        <v>590953.43999999994</v>
      </c>
      <c r="C21" s="49"/>
      <c r="D21" s="49"/>
      <c r="E21" s="50">
        <v>1303348.45</v>
      </c>
      <c r="F21" s="49"/>
    </row>
    <row r="22" spans="1:6" ht="57.75" x14ac:dyDescent="0.25">
      <c r="A22" s="49" t="s">
        <v>28</v>
      </c>
      <c r="B22" s="50">
        <v>167662.78</v>
      </c>
      <c r="C22" s="49"/>
      <c r="D22" s="49"/>
      <c r="E22" s="50">
        <v>132591.63</v>
      </c>
      <c r="F22" s="49"/>
    </row>
    <row r="23" spans="1:6" ht="29.25" x14ac:dyDescent="0.25">
      <c r="A23" s="49" t="s">
        <v>29</v>
      </c>
      <c r="B23" s="50">
        <v>5407992.0800000001</v>
      </c>
      <c r="C23" s="50">
        <v>11030513</v>
      </c>
      <c r="D23" s="50">
        <v>11442464</v>
      </c>
      <c r="E23" s="50">
        <v>10738993.300000001</v>
      </c>
      <c r="F23" s="51">
        <v>93.85</v>
      </c>
    </row>
    <row r="24" spans="1:6" ht="29.25" x14ac:dyDescent="0.25">
      <c r="A24" s="49" t="s">
        <v>30</v>
      </c>
      <c r="B24" s="50">
        <v>5407992.0800000001</v>
      </c>
      <c r="C24" s="49"/>
      <c r="D24" s="49"/>
      <c r="E24" s="50">
        <v>10738993.300000001</v>
      </c>
      <c r="F24" s="49"/>
    </row>
    <row r="25" spans="1:6" x14ac:dyDescent="0.25">
      <c r="A25" s="49" t="s">
        <v>190</v>
      </c>
      <c r="B25" s="50">
        <v>14121.6</v>
      </c>
      <c r="C25" s="50">
        <v>24664</v>
      </c>
      <c r="D25" s="50">
        <v>45664</v>
      </c>
      <c r="E25" s="50">
        <v>51929.26</v>
      </c>
      <c r="F25" s="51">
        <v>113.72</v>
      </c>
    </row>
    <row r="26" spans="1:6" x14ac:dyDescent="0.25">
      <c r="A26" s="49" t="s">
        <v>191</v>
      </c>
      <c r="B26" s="50">
        <v>14121.6</v>
      </c>
      <c r="C26" s="49"/>
      <c r="D26" s="49"/>
      <c r="E26" s="50">
        <v>51929.26</v>
      </c>
      <c r="F26" s="49"/>
    </row>
    <row r="27" spans="1:6" ht="29.25" x14ac:dyDescent="0.25">
      <c r="A27" s="49" t="s">
        <v>32</v>
      </c>
      <c r="B27" s="51">
        <v>770.18</v>
      </c>
      <c r="C27" s="50">
        <v>3000</v>
      </c>
      <c r="D27" s="50">
        <v>3000</v>
      </c>
      <c r="E27" s="51">
        <v>294.72000000000003</v>
      </c>
      <c r="F27" s="51">
        <v>9.82</v>
      </c>
    </row>
    <row r="28" spans="1:6" x14ac:dyDescent="0.25">
      <c r="A28" s="49" t="s">
        <v>33</v>
      </c>
      <c r="B28" s="51">
        <v>770.18</v>
      </c>
      <c r="C28" s="49"/>
      <c r="D28" s="49"/>
      <c r="E28" s="51">
        <v>294.72000000000003</v>
      </c>
      <c r="F28" s="49"/>
    </row>
    <row r="29" spans="1:6" ht="29.25" x14ac:dyDescent="0.25">
      <c r="A29" s="49" t="s">
        <v>152</v>
      </c>
      <c r="B29" s="49"/>
      <c r="C29" s="49"/>
      <c r="D29" s="50">
        <v>2400</v>
      </c>
      <c r="E29" s="51">
        <v>400</v>
      </c>
      <c r="F29" s="51">
        <v>16.670000000000002</v>
      </c>
    </row>
    <row r="30" spans="1:6" ht="29.25" x14ac:dyDescent="0.25">
      <c r="A30" s="49" t="s">
        <v>196</v>
      </c>
      <c r="B30" s="49"/>
      <c r="C30" s="49"/>
      <c r="D30" s="49"/>
      <c r="E30" s="51">
        <v>400</v>
      </c>
      <c r="F30" s="49"/>
    </row>
    <row r="31" spans="1:6" ht="29.25" x14ac:dyDescent="0.25">
      <c r="A31" s="49" t="s">
        <v>34</v>
      </c>
      <c r="B31" s="49"/>
      <c r="C31" s="50">
        <v>16000</v>
      </c>
      <c r="D31" s="50">
        <v>7500</v>
      </c>
      <c r="E31" s="50">
        <v>3715</v>
      </c>
      <c r="F31" s="51">
        <v>49.53</v>
      </c>
    </row>
    <row r="32" spans="1:6" ht="29.25" x14ac:dyDescent="0.25">
      <c r="A32" s="49" t="s">
        <v>35</v>
      </c>
      <c r="B32" s="49"/>
      <c r="C32" s="49"/>
      <c r="D32" s="49"/>
      <c r="E32" s="50">
        <v>3715</v>
      </c>
      <c r="F32" s="49"/>
    </row>
    <row r="33" spans="1:6" ht="18" customHeight="1" x14ac:dyDescent="0.25">
      <c r="A33" s="52" t="s">
        <v>8</v>
      </c>
      <c r="B33" s="53">
        <v>6994037.96</v>
      </c>
      <c r="C33" s="53">
        <v>15260176</v>
      </c>
      <c r="D33" s="53">
        <v>15829569</v>
      </c>
      <c r="E33" s="53">
        <v>14035434.02</v>
      </c>
      <c r="F33" s="54">
        <v>88.67</v>
      </c>
    </row>
    <row r="34" spans="1:6" x14ac:dyDescent="0.25">
      <c r="A34" s="49" t="s">
        <v>37</v>
      </c>
      <c r="B34" s="50">
        <v>4322595.12</v>
      </c>
      <c r="C34" s="50">
        <v>9368478</v>
      </c>
      <c r="D34" s="50">
        <v>9592650</v>
      </c>
      <c r="E34" s="50">
        <v>8483327.6400000006</v>
      </c>
      <c r="F34" s="51">
        <v>88.44</v>
      </c>
    </row>
    <row r="35" spans="1:6" x14ac:dyDescent="0.25">
      <c r="A35" s="49" t="s">
        <v>38</v>
      </c>
      <c r="B35" s="50">
        <v>4288036.5199999996</v>
      </c>
      <c r="C35" s="49"/>
      <c r="D35" s="49"/>
      <c r="E35" s="50">
        <v>8352274.1900000004</v>
      </c>
      <c r="F35" s="49"/>
    </row>
    <row r="36" spans="1:6" x14ac:dyDescent="0.25">
      <c r="A36" s="49" t="s">
        <v>39</v>
      </c>
      <c r="B36" s="50">
        <v>30029.360000000001</v>
      </c>
      <c r="C36" s="49"/>
      <c r="D36" s="49"/>
      <c r="E36" s="50">
        <v>118406.71</v>
      </c>
      <c r="F36" s="49"/>
    </row>
    <row r="37" spans="1:6" ht="29.25" x14ac:dyDescent="0.25">
      <c r="A37" s="49" t="s">
        <v>40</v>
      </c>
      <c r="B37" s="50">
        <v>4529.24</v>
      </c>
      <c r="C37" s="49"/>
      <c r="D37" s="49"/>
      <c r="E37" s="50">
        <v>12646.74</v>
      </c>
      <c r="F37" s="49"/>
    </row>
    <row r="38" spans="1:6" x14ac:dyDescent="0.25">
      <c r="A38" s="49" t="s">
        <v>41</v>
      </c>
      <c r="B38" s="50">
        <v>186026.45</v>
      </c>
      <c r="C38" s="50">
        <v>358600</v>
      </c>
      <c r="D38" s="50">
        <v>348900</v>
      </c>
      <c r="E38" s="50">
        <v>288999.51</v>
      </c>
      <c r="F38" s="51">
        <v>82.83</v>
      </c>
    </row>
    <row r="39" spans="1:6" ht="29.25" x14ac:dyDescent="0.25">
      <c r="A39" s="49" t="s">
        <v>42</v>
      </c>
      <c r="B39" s="50">
        <v>186026.45</v>
      </c>
      <c r="C39" s="49"/>
      <c r="D39" s="49"/>
      <c r="E39" s="50">
        <v>288999.51</v>
      </c>
      <c r="F39" s="49"/>
    </row>
    <row r="40" spans="1:6" x14ac:dyDescent="0.25">
      <c r="A40" s="49" t="s">
        <v>43</v>
      </c>
      <c r="B40" s="50">
        <v>630069.80000000005</v>
      </c>
      <c r="C40" s="50">
        <v>1401283</v>
      </c>
      <c r="D40" s="50">
        <v>1429533</v>
      </c>
      <c r="E40" s="50">
        <v>1286663.54</v>
      </c>
      <c r="F40" s="51">
        <v>90.01</v>
      </c>
    </row>
    <row r="41" spans="1:6" ht="29.25" x14ac:dyDescent="0.25">
      <c r="A41" s="49" t="s">
        <v>44</v>
      </c>
      <c r="B41" s="50">
        <v>630069.80000000005</v>
      </c>
      <c r="C41" s="49"/>
      <c r="D41" s="49"/>
      <c r="E41" s="50">
        <v>1286520.44</v>
      </c>
      <c r="F41" s="49"/>
    </row>
    <row r="42" spans="1:6" ht="43.5" x14ac:dyDescent="0.25">
      <c r="A42" s="49" t="s">
        <v>197</v>
      </c>
      <c r="B42" s="49"/>
      <c r="C42" s="49"/>
      <c r="D42" s="49"/>
      <c r="E42" s="51">
        <v>143.1</v>
      </c>
      <c r="F42" s="49"/>
    </row>
    <row r="43" spans="1:6" ht="29.25" x14ac:dyDescent="0.25">
      <c r="A43" s="49" t="s">
        <v>46</v>
      </c>
      <c r="B43" s="50">
        <v>138203.96</v>
      </c>
      <c r="C43" s="50">
        <v>449461</v>
      </c>
      <c r="D43" s="50">
        <v>447911</v>
      </c>
      <c r="E43" s="50">
        <v>324446.90999999997</v>
      </c>
      <c r="F43" s="51">
        <v>72.44</v>
      </c>
    </row>
    <row r="44" spans="1:6" x14ac:dyDescent="0.25">
      <c r="A44" s="49" t="s">
        <v>47</v>
      </c>
      <c r="B44" s="50">
        <v>3159.47</v>
      </c>
      <c r="C44" s="49"/>
      <c r="D44" s="49"/>
      <c r="E44" s="50">
        <v>8865.0400000000009</v>
      </c>
      <c r="F44" s="49"/>
    </row>
    <row r="45" spans="1:6" ht="29.25" x14ac:dyDescent="0.25">
      <c r="A45" s="49" t="s">
        <v>48</v>
      </c>
      <c r="B45" s="50">
        <v>127375.84</v>
      </c>
      <c r="C45" s="49"/>
      <c r="D45" s="49"/>
      <c r="E45" s="50">
        <v>280995</v>
      </c>
      <c r="F45" s="49"/>
    </row>
    <row r="46" spans="1:6" ht="29.25" x14ac:dyDescent="0.25">
      <c r="A46" s="49" t="s">
        <v>49</v>
      </c>
      <c r="B46" s="50">
        <v>5609.65</v>
      </c>
      <c r="C46" s="49"/>
      <c r="D46" s="49"/>
      <c r="E46" s="50">
        <v>33144.42</v>
      </c>
      <c r="F46" s="49"/>
    </row>
    <row r="47" spans="1:6" ht="29.25" x14ac:dyDescent="0.25">
      <c r="A47" s="49" t="s">
        <v>50</v>
      </c>
      <c r="B47" s="50">
        <v>2059</v>
      </c>
      <c r="C47" s="49"/>
      <c r="D47" s="49"/>
      <c r="E47" s="50">
        <v>1442.45</v>
      </c>
      <c r="F47" s="49"/>
    </row>
    <row r="48" spans="1:6" ht="29.25" x14ac:dyDescent="0.25">
      <c r="A48" s="49" t="s">
        <v>51</v>
      </c>
      <c r="B48" s="50">
        <v>476983.59</v>
      </c>
      <c r="C48" s="50">
        <v>1355427</v>
      </c>
      <c r="D48" s="50">
        <v>1154450</v>
      </c>
      <c r="E48" s="50">
        <v>926849.38</v>
      </c>
      <c r="F48" s="51">
        <v>80.28</v>
      </c>
    </row>
    <row r="49" spans="1:6" ht="29.25" x14ac:dyDescent="0.25">
      <c r="A49" s="49" t="s">
        <v>52</v>
      </c>
      <c r="B49" s="50">
        <v>49796.24</v>
      </c>
      <c r="C49" s="49"/>
      <c r="D49" s="49"/>
      <c r="E49" s="50">
        <v>97184.79</v>
      </c>
      <c r="F49" s="49"/>
    </row>
    <row r="50" spans="1:6" x14ac:dyDescent="0.25">
      <c r="A50" s="49" t="s">
        <v>53</v>
      </c>
      <c r="B50" s="50">
        <v>229615.27</v>
      </c>
      <c r="C50" s="49"/>
      <c r="D50" s="49"/>
      <c r="E50" s="50">
        <v>486602.78</v>
      </c>
      <c r="F50" s="49"/>
    </row>
    <row r="51" spans="1:6" x14ac:dyDescent="0.25">
      <c r="A51" s="49" t="s">
        <v>54</v>
      </c>
      <c r="B51" s="50">
        <v>178302.72</v>
      </c>
      <c r="C51" s="49"/>
      <c r="D51" s="49"/>
      <c r="E51" s="50">
        <v>291899.86</v>
      </c>
      <c r="F51" s="49"/>
    </row>
    <row r="52" spans="1:6" ht="29.25" x14ac:dyDescent="0.25">
      <c r="A52" s="49" t="s">
        <v>55</v>
      </c>
      <c r="B52" s="51">
        <v>559.13</v>
      </c>
      <c r="C52" s="49"/>
      <c r="D52" s="49"/>
      <c r="E52" s="50">
        <v>7081.11</v>
      </c>
      <c r="F52" s="49"/>
    </row>
    <row r="53" spans="1:6" x14ac:dyDescent="0.25">
      <c r="A53" s="49" t="s">
        <v>56</v>
      </c>
      <c r="B53" s="50">
        <v>13306.64</v>
      </c>
      <c r="C53" s="49"/>
      <c r="D53" s="49"/>
      <c r="E53" s="50">
        <v>33497.01</v>
      </c>
      <c r="F53" s="49"/>
    </row>
    <row r="54" spans="1:6" ht="29.25" x14ac:dyDescent="0.25">
      <c r="A54" s="49" t="s">
        <v>57</v>
      </c>
      <c r="B54" s="50">
        <v>5403.59</v>
      </c>
      <c r="C54" s="49"/>
      <c r="D54" s="49"/>
      <c r="E54" s="50">
        <v>10583.83</v>
      </c>
      <c r="F54" s="49"/>
    </row>
    <row r="55" spans="1:6" x14ac:dyDescent="0.25">
      <c r="A55" s="49" t="s">
        <v>58</v>
      </c>
      <c r="B55" s="50">
        <v>724776.39</v>
      </c>
      <c r="C55" s="50">
        <v>1390680</v>
      </c>
      <c r="D55" s="50">
        <v>1595230.62</v>
      </c>
      <c r="E55" s="50">
        <v>1375108.72</v>
      </c>
      <c r="F55" s="51">
        <v>86.2</v>
      </c>
    </row>
    <row r="56" spans="1:6" ht="29.25" x14ac:dyDescent="0.25">
      <c r="A56" s="49" t="s">
        <v>59</v>
      </c>
      <c r="B56" s="50">
        <v>33152.74</v>
      </c>
      <c r="C56" s="49"/>
      <c r="D56" s="49"/>
      <c r="E56" s="50">
        <v>61377.77</v>
      </c>
      <c r="F56" s="49"/>
    </row>
    <row r="57" spans="1:6" ht="29.25" x14ac:dyDescent="0.25">
      <c r="A57" s="49" t="s">
        <v>60</v>
      </c>
      <c r="B57" s="50">
        <v>172039.72</v>
      </c>
      <c r="C57" s="49"/>
      <c r="D57" s="49"/>
      <c r="E57" s="50">
        <v>291369.40000000002</v>
      </c>
      <c r="F57" s="49"/>
    </row>
    <row r="58" spans="1:6" ht="29.25" x14ac:dyDescent="0.25">
      <c r="A58" s="49" t="s">
        <v>61</v>
      </c>
      <c r="B58" s="50">
        <v>5015.25</v>
      </c>
      <c r="C58" s="49"/>
      <c r="D58" s="49"/>
      <c r="E58" s="50">
        <v>3793.09</v>
      </c>
      <c r="F58" s="49"/>
    </row>
    <row r="59" spans="1:6" x14ac:dyDescent="0.25">
      <c r="A59" s="49" t="s">
        <v>62</v>
      </c>
      <c r="B59" s="50">
        <v>49504.84</v>
      </c>
      <c r="C59" s="49"/>
      <c r="D59" s="49"/>
      <c r="E59" s="50">
        <v>102762.34</v>
      </c>
      <c r="F59" s="49"/>
    </row>
    <row r="60" spans="1:6" x14ac:dyDescent="0.25">
      <c r="A60" s="49" t="s">
        <v>63</v>
      </c>
      <c r="B60" s="50">
        <v>8882.68</v>
      </c>
      <c r="C60" s="49"/>
      <c r="D60" s="49"/>
      <c r="E60" s="50">
        <v>12955.38</v>
      </c>
      <c r="F60" s="49"/>
    </row>
    <row r="61" spans="1:6" ht="29.25" x14ac:dyDescent="0.25">
      <c r="A61" s="49" t="s">
        <v>64</v>
      </c>
      <c r="B61" s="50">
        <v>238443.73</v>
      </c>
      <c r="C61" s="49"/>
      <c r="D61" s="49"/>
      <c r="E61" s="50">
        <v>433217.03</v>
      </c>
      <c r="F61" s="49"/>
    </row>
    <row r="62" spans="1:6" ht="29.25" x14ac:dyDescent="0.25">
      <c r="A62" s="49" t="s">
        <v>65</v>
      </c>
      <c r="B62" s="50">
        <v>108495.64</v>
      </c>
      <c r="C62" s="49"/>
      <c r="D62" s="49"/>
      <c r="E62" s="50">
        <v>294652.03999999998</v>
      </c>
      <c r="F62" s="49"/>
    </row>
    <row r="63" spans="1:6" x14ac:dyDescent="0.25">
      <c r="A63" s="49" t="s">
        <v>66</v>
      </c>
      <c r="B63" s="50">
        <v>74033.36</v>
      </c>
      <c r="C63" s="49"/>
      <c r="D63" s="49"/>
      <c r="E63" s="50">
        <v>111979.23</v>
      </c>
      <c r="F63" s="49"/>
    </row>
    <row r="64" spans="1:6" x14ac:dyDescent="0.25">
      <c r="A64" s="49" t="s">
        <v>67</v>
      </c>
      <c r="B64" s="50">
        <v>35208.43</v>
      </c>
      <c r="C64" s="49"/>
      <c r="D64" s="49"/>
      <c r="E64" s="50">
        <v>63002.44</v>
      </c>
      <c r="F64" s="49"/>
    </row>
    <row r="65" spans="1:6" ht="43.5" x14ac:dyDescent="0.25">
      <c r="A65" s="49" t="s">
        <v>198</v>
      </c>
      <c r="B65" s="49"/>
      <c r="C65" s="49"/>
      <c r="D65" s="50">
        <v>346500</v>
      </c>
      <c r="E65" s="50">
        <v>285836.84000000003</v>
      </c>
      <c r="F65" s="51">
        <v>82.49</v>
      </c>
    </row>
    <row r="66" spans="1:6" ht="43.5" x14ac:dyDescent="0.25">
      <c r="A66" s="49" t="s">
        <v>199</v>
      </c>
      <c r="B66" s="49"/>
      <c r="C66" s="49"/>
      <c r="D66" s="49"/>
      <c r="E66" s="50">
        <v>285836.84000000003</v>
      </c>
      <c r="F66" s="49"/>
    </row>
    <row r="67" spans="1:6" ht="29.25" x14ac:dyDescent="0.25">
      <c r="A67" s="49" t="s">
        <v>68</v>
      </c>
      <c r="B67" s="50">
        <v>56257.54</v>
      </c>
      <c r="C67" s="50">
        <v>112818</v>
      </c>
      <c r="D67" s="50">
        <v>101140</v>
      </c>
      <c r="E67" s="50">
        <v>61419.32</v>
      </c>
      <c r="F67" s="51">
        <v>60.73</v>
      </c>
    </row>
    <row r="68" spans="1:6" ht="43.5" x14ac:dyDescent="0.25">
      <c r="A68" s="49" t="s">
        <v>69</v>
      </c>
      <c r="B68" s="50">
        <v>8236.2900000000009</v>
      </c>
      <c r="C68" s="49"/>
      <c r="D68" s="49"/>
      <c r="E68" s="50">
        <v>8631.23</v>
      </c>
      <c r="F68" s="49"/>
    </row>
    <row r="69" spans="1:6" x14ac:dyDescent="0.25">
      <c r="A69" s="49" t="s">
        <v>70</v>
      </c>
      <c r="B69" s="50">
        <v>19723.689999999999</v>
      </c>
      <c r="C69" s="49"/>
      <c r="D69" s="49"/>
      <c r="E69" s="50">
        <v>22195.56</v>
      </c>
      <c r="F69" s="49"/>
    </row>
    <row r="70" spans="1:6" x14ac:dyDescent="0.25">
      <c r="A70" s="49" t="s">
        <v>71</v>
      </c>
      <c r="B70" s="50">
        <v>2427.7399999999998</v>
      </c>
      <c r="C70" s="49"/>
      <c r="D70" s="49"/>
      <c r="E70" s="50">
        <v>3979.83</v>
      </c>
      <c r="F70" s="49"/>
    </row>
    <row r="71" spans="1:6" x14ac:dyDescent="0.25">
      <c r="A71" s="49" t="s">
        <v>72</v>
      </c>
      <c r="B71" s="50">
        <v>4123.82</v>
      </c>
      <c r="C71" s="49"/>
      <c r="D71" s="49"/>
      <c r="E71" s="50">
        <v>5706.61</v>
      </c>
      <c r="F71" s="49"/>
    </row>
    <row r="72" spans="1:6" x14ac:dyDescent="0.25">
      <c r="A72" s="49" t="s">
        <v>73</v>
      </c>
      <c r="B72" s="50">
        <v>4020.93</v>
      </c>
      <c r="C72" s="49"/>
      <c r="D72" s="49"/>
      <c r="E72" s="50">
        <v>3130.06</v>
      </c>
      <c r="F72" s="49"/>
    </row>
    <row r="73" spans="1:6" x14ac:dyDescent="0.25">
      <c r="A73" s="49" t="s">
        <v>125</v>
      </c>
      <c r="B73" s="50">
        <v>15916.67</v>
      </c>
      <c r="C73" s="49"/>
      <c r="D73" s="49"/>
      <c r="E73" s="50">
        <v>14917.69</v>
      </c>
      <c r="F73" s="49"/>
    </row>
    <row r="74" spans="1:6" ht="29.25" x14ac:dyDescent="0.25">
      <c r="A74" s="49" t="s">
        <v>74</v>
      </c>
      <c r="B74" s="50">
        <v>1808.4</v>
      </c>
      <c r="C74" s="49"/>
      <c r="D74" s="49"/>
      <c r="E74" s="50">
        <v>2858.34</v>
      </c>
      <c r="F74" s="49"/>
    </row>
    <row r="75" spans="1:6" x14ac:dyDescent="0.25">
      <c r="A75" s="49" t="s">
        <v>76</v>
      </c>
      <c r="B75" s="50">
        <v>8356.85</v>
      </c>
      <c r="C75" s="50">
        <v>29200</v>
      </c>
      <c r="D75" s="50">
        <v>27050</v>
      </c>
      <c r="E75" s="50">
        <v>21229.65</v>
      </c>
      <c r="F75" s="51">
        <v>78.48</v>
      </c>
    </row>
    <row r="76" spans="1:6" ht="29.25" x14ac:dyDescent="0.25">
      <c r="A76" s="49" t="s">
        <v>77</v>
      </c>
      <c r="B76" s="50">
        <v>5719.69</v>
      </c>
      <c r="C76" s="49"/>
      <c r="D76" s="49"/>
      <c r="E76" s="50">
        <v>15562.35</v>
      </c>
      <c r="F76" s="49"/>
    </row>
    <row r="77" spans="1:6" x14ac:dyDescent="0.25">
      <c r="A77" s="49" t="s">
        <v>78</v>
      </c>
      <c r="B77" s="50">
        <v>2636.89</v>
      </c>
      <c r="C77" s="49"/>
      <c r="D77" s="49"/>
      <c r="E77" s="50">
        <v>5667.3</v>
      </c>
      <c r="F77" s="49"/>
    </row>
    <row r="78" spans="1:6" ht="29.25" x14ac:dyDescent="0.25">
      <c r="A78" s="49" t="s">
        <v>146</v>
      </c>
      <c r="B78" s="51">
        <v>0.27</v>
      </c>
      <c r="C78" s="49"/>
      <c r="D78" s="49"/>
      <c r="E78" s="49"/>
      <c r="F78" s="49"/>
    </row>
    <row r="79" spans="1:6" ht="29.25" x14ac:dyDescent="0.25">
      <c r="A79" s="49" t="s">
        <v>80</v>
      </c>
      <c r="B79" s="51">
        <v>656.84</v>
      </c>
      <c r="C79" s="50">
        <v>11700</v>
      </c>
      <c r="D79" s="50">
        <v>9000</v>
      </c>
      <c r="E79" s="51">
        <v>4.62</v>
      </c>
      <c r="F79" s="51">
        <v>0.05</v>
      </c>
    </row>
    <row r="80" spans="1:6" ht="29.25" x14ac:dyDescent="0.25">
      <c r="A80" s="49" t="s">
        <v>81</v>
      </c>
      <c r="B80" s="51">
        <v>656.84</v>
      </c>
      <c r="C80" s="49"/>
      <c r="D80" s="49"/>
      <c r="E80" s="51">
        <v>4.62</v>
      </c>
      <c r="F80" s="49"/>
    </row>
    <row r="81" spans="1:6" x14ac:dyDescent="0.25">
      <c r="A81" s="49" t="s">
        <v>147</v>
      </c>
      <c r="B81" s="49"/>
      <c r="C81" s="50">
        <v>4500</v>
      </c>
      <c r="D81" s="50">
        <v>12000</v>
      </c>
      <c r="E81" s="50">
        <v>3745</v>
      </c>
      <c r="F81" s="51">
        <v>31.21</v>
      </c>
    </row>
    <row r="82" spans="1:6" x14ac:dyDescent="0.25">
      <c r="A82" s="49" t="s">
        <v>148</v>
      </c>
      <c r="B82" s="49"/>
      <c r="C82" s="49"/>
      <c r="D82" s="49"/>
      <c r="E82" s="50">
        <v>3745</v>
      </c>
      <c r="F82" s="49"/>
    </row>
    <row r="83" spans="1:6" x14ac:dyDescent="0.25">
      <c r="A83" s="49" t="s">
        <v>84</v>
      </c>
      <c r="B83" s="50">
        <v>94350.78</v>
      </c>
      <c r="C83" s="50">
        <v>194529</v>
      </c>
      <c r="D83" s="50">
        <v>243704.38</v>
      </c>
      <c r="E83" s="50">
        <v>151987.72</v>
      </c>
      <c r="F83" s="51">
        <v>62.37</v>
      </c>
    </row>
    <row r="84" spans="1:6" ht="29.25" x14ac:dyDescent="0.25">
      <c r="A84" s="49" t="s">
        <v>85</v>
      </c>
      <c r="B84" s="50">
        <v>33863.25</v>
      </c>
      <c r="C84" s="49"/>
      <c r="D84" s="49"/>
      <c r="E84" s="50">
        <v>48180.33</v>
      </c>
      <c r="F84" s="49"/>
    </row>
    <row r="85" spans="1:6" ht="29.25" x14ac:dyDescent="0.25">
      <c r="A85" s="49" t="s">
        <v>131</v>
      </c>
      <c r="B85" s="50">
        <v>4660.34</v>
      </c>
      <c r="C85" s="49"/>
      <c r="D85" s="49"/>
      <c r="E85" s="50">
        <v>30660.65</v>
      </c>
      <c r="F85" s="49"/>
    </row>
    <row r="86" spans="1:6" ht="29.25" x14ac:dyDescent="0.25">
      <c r="A86" s="49" t="s">
        <v>86</v>
      </c>
      <c r="B86" s="50">
        <v>54636.92</v>
      </c>
      <c r="C86" s="49"/>
      <c r="D86" s="49"/>
      <c r="E86" s="50">
        <v>67970.740000000005</v>
      </c>
      <c r="F86" s="49"/>
    </row>
    <row r="87" spans="1:6" ht="29.25" x14ac:dyDescent="0.25">
      <c r="A87" s="49" t="s">
        <v>149</v>
      </c>
      <c r="B87" s="50">
        <v>1190.27</v>
      </c>
      <c r="C87" s="49"/>
      <c r="D87" s="49"/>
      <c r="E87" s="50">
        <v>5176</v>
      </c>
      <c r="F87" s="49"/>
    </row>
    <row r="88" spans="1:6" x14ac:dyDescent="0.25">
      <c r="A88" s="49" t="s">
        <v>87</v>
      </c>
      <c r="B88" s="50">
        <v>36302.57</v>
      </c>
      <c r="C88" s="50">
        <v>111500</v>
      </c>
      <c r="D88" s="50">
        <v>43500</v>
      </c>
      <c r="E88" s="50">
        <v>37000</v>
      </c>
      <c r="F88" s="51">
        <v>85.06</v>
      </c>
    </row>
    <row r="89" spans="1:6" ht="29.25" x14ac:dyDescent="0.25">
      <c r="A89" s="49" t="s">
        <v>88</v>
      </c>
      <c r="B89" s="50">
        <v>36302.57</v>
      </c>
      <c r="C89" s="49"/>
      <c r="D89" s="49"/>
      <c r="E89" s="50">
        <v>37000</v>
      </c>
      <c r="F89" s="49"/>
    </row>
    <row r="90" spans="1:6" ht="29.25" x14ac:dyDescent="0.25">
      <c r="A90" s="49" t="s">
        <v>90</v>
      </c>
      <c r="B90" s="50">
        <v>103190.12</v>
      </c>
      <c r="C90" s="50">
        <v>462000</v>
      </c>
      <c r="D90" s="50">
        <v>458000</v>
      </c>
      <c r="E90" s="50">
        <v>10437.5</v>
      </c>
      <c r="F90" s="51">
        <v>2.2799999999999998</v>
      </c>
    </row>
    <row r="91" spans="1:6" ht="29.25" x14ac:dyDescent="0.25">
      <c r="A91" s="49" t="s">
        <v>91</v>
      </c>
      <c r="B91" s="50">
        <v>103190.12</v>
      </c>
      <c r="C91" s="49"/>
      <c r="D91" s="49"/>
      <c r="E91" s="50">
        <v>10437.5</v>
      </c>
      <c r="F91" s="49"/>
    </row>
    <row r="92" spans="1:6" ht="29.25" x14ac:dyDescent="0.25">
      <c r="A92" s="49" t="s">
        <v>92</v>
      </c>
      <c r="B92" s="50">
        <v>1505.55</v>
      </c>
      <c r="C92" s="50">
        <v>10000</v>
      </c>
      <c r="D92" s="50">
        <v>20000</v>
      </c>
      <c r="E92" s="49"/>
      <c r="F92" s="49"/>
    </row>
    <row r="93" spans="1:6" ht="29.25" x14ac:dyDescent="0.25">
      <c r="A93" s="49" t="s">
        <v>93</v>
      </c>
      <c r="B93" s="50">
        <v>1505.55</v>
      </c>
      <c r="C93" s="49"/>
      <c r="D93" s="49"/>
      <c r="E93" s="49"/>
      <c r="F93" s="49"/>
    </row>
    <row r="94" spans="1:6" x14ac:dyDescent="0.25">
      <c r="A94" s="49" t="s">
        <v>11</v>
      </c>
      <c r="B94" s="50">
        <v>6779275.5599999996</v>
      </c>
      <c r="C94" s="50">
        <v>15260176</v>
      </c>
      <c r="D94" s="50">
        <v>15829569</v>
      </c>
      <c r="E94" s="50">
        <v>13257056.35</v>
      </c>
      <c r="F94" s="51">
        <v>83.75</v>
      </c>
    </row>
  </sheetData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3"/>
  <sheetViews>
    <sheetView workbookViewId="0">
      <selection sqref="A1:F170"/>
    </sheetView>
  </sheetViews>
  <sheetFormatPr defaultRowHeight="15" x14ac:dyDescent="0.25"/>
  <cols>
    <col min="1" max="1" width="35.28515625" customWidth="1"/>
    <col min="2" max="2" width="16" customWidth="1"/>
    <col min="3" max="3" width="18.7109375" customWidth="1"/>
    <col min="4" max="4" width="18.28515625" customWidth="1"/>
    <col min="5" max="5" width="18.5703125" customWidth="1"/>
    <col min="6" max="6" width="14.140625" customWidth="1"/>
  </cols>
  <sheetData>
    <row r="1" spans="1:6" ht="15.75" thickBot="1" x14ac:dyDescent="0.3"/>
    <row r="2" spans="1:6" ht="45.75" thickBot="1" x14ac:dyDescent="0.3">
      <c r="A2" s="48" t="s">
        <v>4</v>
      </c>
      <c r="B2" s="48" t="s">
        <v>94</v>
      </c>
      <c r="C2" s="48" t="s">
        <v>200</v>
      </c>
      <c r="D2" s="48" t="s">
        <v>215</v>
      </c>
      <c r="E2" s="48" t="s">
        <v>201</v>
      </c>
      <c r="F2" s="48" t="s">
        <v>202</v>
      </c>
    </row>
    <row r="3" spans="1:6" ht="31.5" customHeight="1" x14ac:dyDescent="0.25">
      <c r="A3" s="62" t="s">
        <v>220</v>
      </c>
      <c r="B3" s="63">
        <v>6994037.96</v>
      </c>
      <c r="C3" s="63">
        <v>15260176</v>
      </c>
      <c r="D3" s="63">
        <v>15829569</v>
      </c>
      <c r="E3" s="63">
        <v>14035434.02</v>
      </c>
      <c r="F3" s="64">
        <v>88.67</v>
      </c>
    </row>
    <row r="4" spans="1:6" ht="29.25" x14ac:dyDescent="0.25">
      <c r="A4" s="49" t="s">
        <v>204</v>
      </c>
      <c r="B4" s="53">
        <v>6994037.96</v>
      </c>
      <c r="C4" s="53">
        <v>15260176</v>
      </c>
      <c r="D4" s="53">
        <v>15829569</v>
      </c>
      <c r="E4" s="53">
        <v>14035434.02</v>
      </c>
      <c r="F4" s="54">
        <v>88.67</v>
      </c>
    </row>
    <row r="5" spans="1:6" x14ac:dyDescent="0.25">
      <c r="A5" s="55" t="s">
        <v>205</v>
      </c>
      <c r="B5" s="56">
        <v>438901.02</v>
      </c>
      <c r="C5" s="56">
        <v>861736</v>
      </c>
      <c r="D5" s="56">
        <v>1074736</v>
      </c>
      <c r="E5" s="56">
        <v>1050878.83</v>
      </c>
      <c r="F5" s="58">
        <v>97.78</v>
      </c>
    </row>
    <row r="6" spans="1:6" x14ac:dyDescent="0.25">
      <c r="A6" s="49" t="s">
        <v>6</v>
      </c>
      <c r="B6" s="50">
        <v>438901.02</v>
      </c>
      <c r="C6" s="51">
        <v>0</v>
      </c>
      <c r="D6" s="51">
        <v>0</v>
      </c>
      <c r="E6" s="50">
        <v>1050878.83</v>
      </c>
      <c r="F6" s="51">
        <v>0</v>
      </c>
    </row>
    <row r="7" spans="1:6" ht="43.5" x14ac:dyDescent="0.25">
      <c r="A7" s="49" t="s">
        <v>25</v>
      </c>
      <c r="B7" s="50">
        <v>438901.02</v>
      </c>
      <c r="C7" s="51">
        <v>0</v>
      </c>
      <c r="D7" s="51">
        <v>0</v>
      </c>
      <c r="E7" s="50">
        <v>1050878.83</v>
      </c>
      <c r="F7" s="51">
        <v>0</v>
      </c>
    </row>
    <row r="8" spans="1:6" ht="57.75" x14ac:dyDescent="0.25">
      <c r="A8" s="59" t="s">
        <v>26</v>
      </c>
      <c r="B8" s="50">
        <v>438901.02</v>
      </c>
      <c r="C8" s="49"/>
      <c r="D8" s="49"/>
      <c r="E8" s="50">
        <v>1050878.83</v>
      </c>
      <c r="F8" s="49"/>
    </row>
    <row r="9" spans="1:6" x14ac:dyDescent="0.25">
      <c r="A9" s="55" t="s">
        <v>206</v>
      </c>
      <c r="B9" s="56">
        <v>361395.79</v>
      </c>
      <c r="C9" s="56">
        <v>1053000</v>
      </c>
      <c r="D9" s="56">
        <v>1149704</v>
      </c>
      <c r="E9" s="56">
        <v>1035236.45</v>
      </c>
      <c r="F9" s="58">
        <v>90.04</v>
      </c>
    </row>
    <row r="10" spans="1:6" x14ac:dyDescent="0.25">
      <c r="A10" s="49" t="s">
        <v>6</v>
      </c>
      <c r="B10" s="50">
        <v>361395.79</v>
      </c>
      <c r="C10" s="51">
        <v>0</v>
      </c>
      <c r="D10" s="51">
        <v>0</v>
      </c>
      <c r="E10" s="50">
        <v>1035236.45</v>
      </c>
      <c r="F10" s="51">
        <v>0</v>
      </c>
    </row>
    <row r="11" spans="1:6" ht="57.75" x14ac:dyDescent="0.25">
      <c r="A11" s="49" t="s">
        <v>21</v>
      </c>
      <c r="B11" s="50">
        <v>361395.79</v>
      </c>
      <c r="C11" s="51">
        <v>0</v>
      </c>
      <c r="D11" s="51">
        <v>0</v>
      </c>
      <c r="E11" s="50">
        <v>1035236.45</v>
      </c>
      <c r="F11" s="51">
        <v>0</v>
      </c>
    </row>
    <row r="12" spans="1:6" ht="29.25" x14ac:dyDescent="0.25">
      <c r="A12" s="59" t="s">
        <v>22</v>
      </c>
      <c r="B12" s="50">
        <v>361395.79</v>
      </c>
      <c r="C12" s="49"/>
      <c r="D12" s="49"/>
      <c r="E12" s="50">
        <v>1035236.45</v>
      </c>
      <c r="F12" s="49"/>
    </row>
    <row r="13" spans="1:6" ht="30" x14ac:dyDescent="0.25">
      <c r="A13" s="55" t="s">
        <v>207</v>
      </c>
      <c r="B13" s="56">
        <v>239500.05</v>
      </c>
      <c r="C13" s="56">
        <v>521864</v>
      </c>
      <c r="D13" s="56">
        <v>541664</v>
      </c>
      <c r="E13" s="56">
        <v>467815.21</v>
      </c>
      <c r="F13" s="58">
        <v>86.37</v>
      </c>
    </row>
    <row r="14" spans="1:6" x14ac:dyDescent="0.25">
      <c r="A14" s="49" t="s">
        <v>6</v>
      </c>
      <c r="B14" s="50">
        <v>239500.05</v>
      </c>
      <c r="C14" s="51">
        <v>0</v>
      </c>
      <c r="D14" s="51">
        <v>0</v>
      </c>
      <c r="E14" s="50">
        <v>467815.21</v>
      </c>
      <c r="F14" s="51">
        <v>0</v>
      </c>
    </row>
    <row r="15" spans="1:6" x14ac:dyDescent="0.25">
      <c r="A15" s="49" t="s">
        <v>185</v>
      </c>
      <c r="B15" s="51">
        <v>17.55</v>
      </c>
      <c r="C15" s="51">
        <v>0</v>
      </c>
      <c r="D15" s="51">
        <v>0</v>
      </c>
      <c r="E15" s="51">
        <v>0</v>
      </c>
      <c r="F15" s="51">
        <v>0</v>
      </c>
    </row>
    <row r="16" spans="1:6" ht="29.25" x14ac:dyDescent="0.25">
      <c r="A16" s="59" t="s">
        <v>186</v>
      </c>
      <c r="B16" s="51">
        <v>17.55</v>
      </c>
      <c r="C16" s="49"/>
      <c r="D16" s="49"/>
      <c r="E16" s="49"/>
      <c r="F16" s="49"/>
    </row>
    <row r="17" spans="1:6" ht="43.5" x14ac:dyDescent="0.25">
      <c r="A17" s="49" t="s">
        <v>18</v>
      </c>
      <c r="B17" s="50">
        <v>225360.9</v>
      </c>
      <c r="C17" s="51">
        <v>0</v>
      </c>
      <c r="D17" s="51">
        <v>0</v>
      </c>
      <c r="E17" s="50">
        <v>415885.95</v>
      </c>
      <c r="F17" s="51">
        <v>0</v>
      </c>
    </row>
    <row r="18" spans="1:6" ht="29.25" x14ac:dyDescent="0.25">
      <c r="A18" s="59" t="s">
        <v>19</v>
      </c>
      <c r="B18" s="50">
        <v>225360.9</v>
      </c>
      <c r="C18" s="49"/>
      <c r="D18" s="49"/>
      <c r="E18" s="50">
        <v>415885.95</v>
      </c>
      <c r="F18" s="49"/>
    </row>
    <row r="19" spans="1:6" ht="29.25" x14ac:dyDescent="0.25">
      <c r="A19" s="49" t="s">
        <v>189</v>
      </c>
      <c r="B19" s="50">
        <v>14121.6</v>
      </c>
      <c r="C19" s="51">
        <v>0</v>
      </c>
      <c r="D19" s="51">
        <v>0</v>
      </c>
      <c r="E19" s="50">
        <v>51929.26</v>
      </c>
      <c r="F19" s="51">
        <v>0</v>
      </c>
    </row>
    <row r="20" spans="1:6" x14ac:dyDescent="0.25">
      <c r="A20" s="59" t="s">
        <v>190</v>
      </c>
      <c r="B20" s="50">
        <v>14121.6</v>
      </c>
      <c r="C20" s="49"/>
      <c r="D20" s="49"/>
      <c r="E20" s="50">
        <v>51929.26</v>
      </c>
      <c r="F20" s="49"/>
    </row>
    <row r="21" spans="1:6" ht="30" x14ac:dyDescent="0.25">
      <c r="A21" s="55" t="s">
        <v>208</v>
      </c>
      <c r="B21" s="56">
        <v>5407994.0999999996</v>
      </c>
      <c r="C21" s="56">
        <v>11040513</v>
      </c>
      <c r="D21" s="56">
        <v>11447464</v>
      </c>
      <c r="E21" s="56">
        <v>10738993.300000001</v>
      </c>
      <c r="F21" s="58">
        <v>93.81</v>
      </c>
    </row>
    <row r="22" spans="1:6" x14ac:dyDescent="0.25">
      <c r="A22" s="49" t="s">
        <v>6</v>
      </c>
      <c r="B22" s="50">
        <v>5407994.0999999996</v>
      </c>
      <c r="C22" s="51">
        <v>0</v>
      </c>
      <c r="D22" s="51">
        <v>0</v>
      </c>
      <c r="E22" s="50">
        <v>10738993.300000001</v>
      </c>
      <c r="F22" s="51">
        <v>0</v>
      </c>
    </row>
    <row r="23" spans="1:6" ht="29.25" x14ac:dyDescent="0.25">
      <c r="A23" s="49" t="s">
        <v>12</v>
      </c>
      <c r="B23" s="51">
        <v>2.02</v>
      </c>
      <c r="C23" s="51">
        <v>0</v>
      </c>
      <c r="D23" s="51">
        <v>0</v>
      </c>
      <c r="E23" s="51">
        <v>0</v>
      </c>
      <c r="F23" s="51">
        <v>0</v>
      </c>
    </row>
    <row r="24" spans="1:6" ht="29.25" x14ac:dyDescent="0.25">
      <c r="A24" s="59" t="s">
        <v>13</v>
      </c>
      <c r="B24" s="51">
        <v>2.02</v>
      </c>
      <c r="C24" s="49"/>
      <c r="D24" s="49"/>
      <c r="E24" s="49"/>
      <c r="F24" s="49"/>
    </row>
    <row r="25" spans="1:6" ht="43.5" x14ac:dyDescent="0.25">
      <c r="A25" s="49" t="s">
        <v>25</v>
      </c>
      <c r="B25" s="50">
        <v>5407992.0800000001</v>
      </c>
      <c r="C25" s="51">
        <v>0</v>
      </c>
      <c r="D25" s="51">
        <v>0</v>
      </c>
      <c r="E25" s="50">
        <v>10738993.300000001</v>
      </c>
      <c r="F25" s="51">
        <v>0</v>
      </c>
    </row>
    <row r="26" spans="1:6" ht="29.25" x14ac:dyDescent="0.25">
      <c r="A26" s="59" t="s">
        <v>29</v>
      </c>
      <c r="B26" s="50">
        <v>5407992.0800000001</v>
      </c>
      <c r="C26" s="49"/>
      <c r="D26" s="49"/>
      <c r="E26" s="50">
        <v>10738993.300000001</v>
      </c>
      <c r="F26" s="49"/>
    </row>
    <row r="27" spans="1:6" ht="30" x14ac:dyDescent="0.25">
      <c r="A27" s="55" t="s">
        <v>209</v>
      </c>
      <c r="B27" s="56">
        <v>10497.36</v>
      </c>
      <c r="C27" s="56">
        <v>143900</v>
      </c>
      <c r="D27" s="56">
        <v>67000</v>
      </c>
      <c r="E27" s="56">
        <v>8143.84</v>
      </c>
      <c r="F27" s="58">
        <v>12.15</v>
      </c>
    </row>
    <row r="28" spans="1:6" x14ac:dyDescent="0.25">
      <c r="A28" s="49" t="s">
        <v>6</v>
      </c>
      <c r="B28" s="50">
        <v>10497.36</v>
      </c>
      <c r="C28" s="51">
        <v>0</v>
      </c>
      <c r="D28" s="51">
        <v>0</v>
      </c>
      <c r="E28" s="50">
        <v>8143.84</v>
      </c>
      <c r="F28" s="51">
        <v>0</v>
      </c>
    </row>
    <row r="29" spans="1:6" ht="29.25" x14ac:dyDescent="0.25">
      <c r="A29" s="49" t="s">
        <v>12</v>
      </c>
      <c r="B29" s="50">
        <v>10497.36</v>
      </c>
      <c r="C29" s="51">
        <v>0</v>
      </c>
      <c r="D29" s="51">
        <v>0</v>
      </c>
      <c r="E29" s="50">
        <v>8143.84</v>
      </c>
      <c r="F29" s="51">
        <v>0</v>
      </c>
    </row>
    <row r="30" spans="1:6" ht="29.25" x14ac:dyDescent="0.25">
      <c r="A30" s="59" t="s">
        <v>13</v>
      </c>
      <c r="B30" s="50">
        <v>10497.36</v>
      </c>
      <c r="C30" s="49"/>
      <c r="D30" s="49"/>
      <c r="E30" s="50">
        <v>8143.84</v>
      </c>
      <c r="F30" s="49"/>
    </row>
    <row r="31" spans="1:6" x14ac:dyDescent="0.25">
      <c r="A31" s="55" t="s">
        <v>210</v>
      </c>
      <c r="B31" s="56">
        <v>319715.20000000001</v>
      </c>
      <c r="C31" s="56">
        <v>385140</v>
      </c>
      <c r="D31" s="56">
        <v>385140</v>
      </c>
      <c r="E31" s="56">
        <v>385061.25</v>
      </c>
      <c r="F31" s="58">
        <v>99.98</v>
      </c>
    </row>
    <row r="32" spans="1:6" x14ac:dyDescent="0.25">
      <c r="A32" s="49" t="s">
        <v>6</v>
      </c>
      <c r="B32" s="50">
        <v>319715.20000000001</v>
      </c>
      <c r="C32" s="51">
        <v>0</v>
      </c>
      <c r="D32" s="51">
        <v>0</v>
      </c>
      <c r="E32" s="50">
        <v>385061.25</v>
      </c>
      <c r="F32" s="51">
        <v>0</v>
      </c>
    </row>
    <row r="33" spans="1:6" ht="43.5" x14ac:dyDescent="0.25">
      <c r="A33" s="49" t="s">
        <v>25</v>
      </c>
      <c r="B33" s="50">
        <v>319715.20000000001</v>
      </c>
      <c r="C33" s="51">
        <v>0</v>
      </c>
      <c r="D33" s="51">
        <v>0</v>
      </c>
      <c r="E33" s="50">
        <v>385061.25</v>
      </c>
      <c r="F33" s="51">
        <v>0</v>
      </c>
    </row>
    <row r="34" spans="1:6" ht="57.75" x14ac:dyDescent="0.25">
      <c r="A34" s="59" t="s">
        <v>26</v>
      </c>
      <c r="B34" s="50">
        <v>319715.20000000001</v>
      </c>
      <c r="C34" s="49"/>
      <c r="D34" s="49"/>
      <c r="E34" s="50">
        <v>385061.25</v>
      </c>
      <c r="F34" s="49"/>
    </row>
    <row r="35" spans="1:6" ht="45" x14ac:dyDescent="0.25">
      <c r="A35" s="55" t="s">
        <v>211</v>
      </c>
      <c r="B35" s="56">
        <v>20587.89</v>
      </c>
      <c r="C35" s="56">
        <v>110900</v>
      </c>
      <c r="D35" s="56">
        <v>95300</v>
      </c>
      <c r="E35" s="56">
        <v>21888.86</v>
      </c>
      <c r="F35" s="58">
        <v>22.97</v>
      </c>
    </row>
    <row r="36" spans="1:6" x14ac:dyDescent="0.25">
      <c r="A36" s="49" t="s">
        <v>6</v>
      </c>
      <c r="B36" s="50">
        <v>20587.89</v>
      </c>
      <c r="C36" s="51">
        <v>0</v>
      </c>
      <c r="D36" s="51">
        <v>0</v>
      </c>
      <c r="E36" s="50">
        <v>21888.86</v>
      </c>
      <c r="F36" s="51">
        <v>0</v>
      </c>
    </row>
    <row r="37" spans="1:6" ht="29.25" x14ac:dyDescent="0.25">
      <c r="A37" s="49" t="s">
        <v>12</v>
      </c>
      <c r="B37" s="50">
        <v>20587.89</v>
      </c>
      <c r="C37" s="51">
        <v>0</v>
      </c>
      <c r="D37" s="51">
        <v>0</v>
      </c>
      <c r="E37" s="50">
        <v>21888.86</v>
      </c>
      <c r="F37" s="51">
        <v>0</v>
      </c>
    </row>
    <row r="38" spans="1:6" ht="43.5" x14ac:dyDescent="0.25">
      <c r="A38" s="59" t="s">
        <v>15</v>
      </c>
      <c r="B38" s="50">
        <v>20587.89</v>
      </c>
      <c r="C38" s="49"/>
      <c r="D38" s="49"/>
      <c r="E38" s="50">
        <v>21888.86</v>
      </c>
      <c r="F38" s="49"/>
    </row>
    <row r="39" spans="1:6" x14ac:dyDescent="0.25">
      <c r="A39" s="55" t="s">
        <v>212</v>
      </c>
      <c r="B39" s="56">
        <v>174640.15</v>
      </c>
      <c r="C39" s="56">
        <v>1088061</v>
      </c>
      <c r="D39" s="56">
        <v>1025061</v>
      </c>
      <c r="E39" s="56">
        <v>304920.21000000002</v>
      </c>
      <c r="F39" s="58">
        <v>29.75</v>
      </c>
    </row>
    <row r="40" spans="1:6" x14ac:dyDescent="0.25">
      <c r="A40" s="49" t="s">
        <v>6</v>
      </c>
      <c r="B40" s="50">
        <v>174640.15</v>
      </c>
      <c r="C40" s="51">
        <v>0</v>
      </c>
      <c r="D40" s="51">
        <v>0</v>
      </c>
      <c r="E40" s="50">
        <v>304920.21000000002</v>
      </c>
      <c r="F40" s="51">
        <v>0</v>
      </c>
    </row>
    <row r="41" spans="1:6" ht="29.25" x14ac:dyDescent="0.25">
      <c r="A41" s="49" t="s">
        <v>12</v>
      </c>
      <c r="B41" s="50">
        <v>174640.15</v>
      </c>
      <c r="C41" s="51">
        <v>0</v>
      </c>
      <c r="D41" s="51">
        <v>0</v>
      </c>
      <c r="E41" s="50">
        <v>304920.21000000002</v>
      </c>
      <c r="F41" s="51">
        <v>0</v>
      </c>
    </row>
    <row r="42" spans="1:6" ht="29.25" x14ac:dyDescent="0.25">
      <c r="A42" s="59" t="s">
        <v>144</v>
      </c>
      <c r="B42" s="50">
        <v>174640.15</v>
      </c>
      <c r="C42" s="49"/>
      <c r="D42" s="49"/>
      <c r="E42" s="50">
        <v>304920.21000000002</v>
      </c>
      <c r="F42" s="49"/>
    </row>
    <row r="43" spans="1:6" x14ac:dyDescent="0.25">
      <c r="A43" s="55" t="s">
        <v>213</v>
      </c>
      <c r="B43" s="58">
        <v>0</v>
      </c>
      <c r="C43" s="56">
        <v>10062</v>
      </c>
      <c r="D43" s="56">
        <v>6000</v>
      </c>
      <c r="E43" s="56">
        <v>1480.98</v>
      </c>
      <c r="F43" s="58">
        <v>24.68</v>
      </c>
    </row>
    <row r="44" spans="1:6" x14ac:dyDescent="0.25">
      <c r="A44" s="49" t="s">
        <v>6</v>
      </c>
      <c r="B44" s="51">
        <v>0</v>
      </c>
      <c r="C44" s="51">
        <v>0</v>
      </c>
      <c r="D44" s="51">
        <v>0</v>
      </c>
      <c r="E44" s="50">
        <v>1480.98</v>
      </c>
      <c r="F44" s="51">
        <v>0</v>
      </c>
    </row>
    <row r="45" spans="1:6" ht="57.75" x14ac:dyDescent="0.25">
      <c r="A45" s="49" t="s">
        <v>21</v>
      </c>
      <c r="B45" s="51">
        <v>0</v>
      </c>
      <c r="C45" s="51">
        <v>0</v>
      </c>
      <c r="D45" s="51">
        <v>0</v>
      </c>
      <c r="E45" s="50">
        <v>1480.98</v>
      </c>
      <c r="F45" s="51">
        <v>0</v>
      </c>
    </row>
    <row r="46" spans="1:6" ht="57.75" x14ac:dyDescent="0.25">
      <c r="A46" s="59" t="s">
        <v>24</v>
      </c>
      <c r="B46" s="49"/>
      <c r="C46" s="49"/>
      <c r="D46" s="49"/>
      <c r="E46" s="50">
        <v>1480.98</v>
      </c>
      <c r="F46" s="49"/>
    </row>
    <row r="47" spans="1:6" ht="60" x14ac:dyDescent="0.25">
      <c r="A47" s="55" t="s">
        <v>214</v>
      </c>
      <c r="B47" s="56">
        <v>20806.400000000001</v>
      </c>
      <c r="C47" s="56">
        <v>45000</v>
      </c>
      <c r="D47" s="56">
        <v>37500</v>
      </c>
      <c r="E47" s="56">
        <v>21015.09</v>
      </c>
      <c r="F47" s="58">
        <v>56.04</v>
      </c>
    </row>
    <row r="48" spans="1:6" x14ac:dyDescent="0.25">
      <c r="A48" s="49" t="s">
        <v>6</v>
      </c>
      <c r="B48" s="50">
        <v>20036.22</v>
      </c>
      <c r="C48" s="51">
        <v>0</v>
      </c>
      <c r="D48" s="51">
        <v>0</v>
      </c>
      <c r="E48" s="50">
        <v>16605.37</v>
      </c>
      <c r="F48" s="51">
        <v>0</v>
      </c>
    </row>
    <row r="49" spans="1:6" ht="43.5" x14ac:dyDescent="0.25">
      <c r="A49" s="49" t="s">
        <v>18</v>
      </c>
      <c r="B49" s="50">
        <v>20036.22</v>
      </c>
      <c r="C49" s="51">
        <v>0</v>
      </c>
      <c r="D49" s="51">
        <v>0</v>
      </c>
      <c r="E49" s="50">
        <v>16605.37</v>
      </c>
      <c r="F49" s="51">
        <v>0</v>
      </c>
    </row>
    <row r="50" spans="1:6" ht="29.25" x14ac:dyDescent="0.25">
      <c r="A50" s="59" t="s">
        <v>19</v>
      </c>
      <c r="B50" s="50">
        <v>20036.22</v>
      </c>
      <c r="C50" s="49"/>
      <c r="D50" s="49"/>
      <c r="E50" s="50">
        <v>16605.37</v>
      </c>
      <c r="F50" s="49"/>
    </row>
    <row r="51" spans="1:6" ht="29.25" x14ac:dyDescent="0.25">
      <c r="A51" s="49" t="s">
        <v>7</v>
      </c>
      <c r="B51" s="51">
        <v>770.18</v>
      </c>
      <c r="C51" s="51">
        <v>0</v>
      </c>
      <c r="D51" s="51">
        <v>0</v>
      </c>
      <c r="E51" s="50">
        <v>4409.72</v>
      </c>
      <c r="F51" s="51">
        <v>0</v>
      </c>
    </row>
    <row r="52" spans="1:6" ht="29.25" x14ac:dyDescent="0.25">
      <c r="A52" s="49" t="s">
        <v>31</v>
      </c>
      <c r="B52" s="51">
        <v>770.18</v>
      </c>
      <c r="C52" s="51">
        <v>0</v>
      </c>
      <c r="D52" s="51">
        <v>0</v>
      </c>
      <c r="E52" s="50">
        <v>4409.72</v>
      </c>
      <c r="F52" s="51">
        <v>0</v>
      </c>
    </row>
    <row r="53" spans="1:6" ht="29.25" x14ac:dyDescent="0.25">
      <c r="A53" s="59" t="s">
        <v>32</v>
      </c>
      <c r="B53" s="51">
        <v>770.18</v>
      </c>
      <c r="C53" s="49"/>
      <c r="D53" s="49"/>
      <c r="E53" s="51">
        <v>294.72000000000003</v>
      </c>
      <c r="F53" s="49"/>
    </row>
    <row r="54" spans="1:6" ht="29.25" x14ac:dyDescent="0.25">
      <c r="A54" s="59" t="s">
        <v>152</v>
      </c>
      <c r="B54" s="49"/>
      <c r="C54" s="49"/>
      <c r="D54" s="49"/>
      <c r="E54" s="51">
        <v>400</v>
      </c>
      <c r="F54" s="49"/>
    </row>
    <row r="55" spans="1:6" ht="29.25" x14ac:dyDescent="0.25">
      <c r="A55" s="59" t="s">
        <v>34</v>
      </c>
      <c r="B55" s="49"/>
      <c r="C55" s="49"/>
      <c r="D55" s="49"/>
      <c r="E55" s="50">
        <v>3715</v>
      </c>
      <c r="F55" s="49"/>
    </row>
    <row r="56" spans="1:6" ht="21.75" customHeight="1" x14ac:dyDescent="0.25">
      <c r="A56" s="65" t="s">
        <v>221</v>
      </c>
      <c r="B56" s="66">
        <v>6779275.5599999996</v>
      </c>
      <c r="C56" s="66">
        <v>15260176</v>
      </c>
      <c r="D56" s="66">
        <v>15829569</v>
      </c>
      <c r="E56" s="66">
        <v>13257056.35</v>
      </c>
      <c r="F56" s="67">
        <v>83.75</v>
      </c>
    </row>
    <row r="57" spans="1:6" ht="30" x14ac:dyDescent="0.25">
      <c r="A57" s="52" t="s">
        <v>204</v>
      </c>
      <c r="B57" s="53">
        <v>6779275.5599999996</v>
      </c>
      <c r="C57" s="53">
        <v>15260176</v>
      </c>
      <c r="D57" s="53">
        <v>15829569</v>
      </c>
      <c r="E57" s="53">
        <v>13257056.35</v>
      </c>
      <c r="F57" s="54">
        <v>83.75</v>
      </c>
    </row>
    <row r="58" spans="1:6" x14ac:dyDescent="0.25">
      <c r="A58" s="55" t="s">
        <v>205</v>
      </c>
      <c r="B58" s="56">
        <v>426062.43</v>
      </c>
      <c r="C58" s="56">
        <v>861736</v>
      </c>
      <c r="D58" s="56">
        <v>1074736</v>
      </c>
      <c r="E58" s="56">
        <v>1043368.34</v>
      </c>
      <c r="F58" s="58">
        <v>97.08</v>
      </c>
    </row>
    <row r="59" spans="1:6" x14ac:dyDescent="0.25">
      <c r="A59" s="49" t="s">
        <v>9</v>
      </c>
      <c r="B59" s="50">
        <v>419426.43</v>
      </c>
      <c r="C59" s="51">
        <v>0</v>
      </c>
      <c r="D59" s="51">
        <v>0</v>
      </c>
      <c r="E59" s="50">
        <v>1036732.34</v>
      </c>
      <c r="F59" s="51">
        <v>0</v>
      </c>
    </row>
    <row r="60" spans="1:6" x14ac:dyDescent="0.25">
      <c r="A60" s="49" t="s">
        <v>36</v>
      </c>
      <c r="B60" s="50">
        <v>395960.03</v>
      </c>
      <c r="C60" s="51">
        <v>0</v>
      </c>
      <c r="D60" s="51">
        <v>0</v>
      </c>
      <c r="E60" s="50">
        <v>983647.13</v>
      </c>
      <c r="F60" s="51">
        <v>0</v>
      </c>
    </row>
    <row r="61" spans="1:6" x14ac:dyDescent="0.25">
      <c r="A61" s="59" t="s">
        <v>37</v>
      </c>
      <c r="B61" s="50">
        <v>387139.93</v>
      </c>
      <c r="C61" s="49"/>
      <c r="D61" s="49"/>
      <c r="E61" s="50">
        <v>828559.7</v>
      </c>
      <c r="F61" s="49"/>
    </row>
    <row r="62" spans="1:6" x14ac:dyDescent="0.25">
      <c r="A62" s="59" t="s">
        <v>41</v>
      </c>
      <c r="B62" s="51">
        <v>400</v>
      </c>
      <c r="C62" s="49"/>
      <c r="D62" s="49"/>
      <c r="E62" s="51">
        <v>300</v>
      </c>
      <c r="F62" s="49"/>
    </row>
    <row r="63" spans="1:6" x14ac:dyDescent="0.25">
      <c r="A63" s="59" t="s">
        <v>43</v>
      </c>
      <c r="B63" s="50">
        <v>8420.1</v>
      </c>
      <c r="C63" s="49"/>
      <c r="D63" s="49"/>
      <c r="E63" s="50">
        <v>154787.43</v>
      </c>
      <c r="F63" s="49"/>
    </row>
    <row r="64" spans="1:6" x14ac:dyDescent="0.25">
      <c r="A64" s="49" t="s">
        <v>45</v>
      </c>
      <c r="B64" s="50">
        <v>23466.400000000001</v>
      </c>
      <c r="C64" s="51">
        <v>0</v>
      </c>
      <c r="D64" s="51">
        <v>0</v>
      </c>
      <c r="E64" s="50">
        <v>53085.21</v>
      </c>
      <c r="F64" s="51">
        <v>0</v>
      </c>
    </row>
    <row r="65" spans="1:6" ht="29.25" x14ac:dyDescent="0.25">
      <c r="A65" s="59" t="s">
        <v>46</v>
      </c>
      <c r="B65" s="50">
        <v>7366.4</v>
      </c>
      <c r="C65" s="49"/>
      <c r="D65" s="49"/>
      <c r="E65" s="50">
        <v>53085.21</v>
      </c>
      <c r="F65" s="49"/>
    </row>
    <row r="66" spans="1:6" x14ac:dyDescent="0.25">
      <c r="A66" s="59" t="s">
        <v>58</v>
      </c>
      <c r="B66" s="50">
        <v>16100</v>
      </c>
      <c r="C66" s="49"/>
      <c r="D66" s="49"/>
      <c r="E66" s="49"/>
      <c r="F66" s="49"/>
    </row>
    <row r="67" spans="1:6" ht="29.25" x14ac:dyDescent="0.25">
      <c r="A67" s="49" t="s">
        <v>10</v>
      </c>
      <c r="B67" s="50">
        <v>6636</v>
      </c>
      <c r="C67" s="51">
        <v>0</v>
      </c>
      <c r="D67" s="51">
        <v>0</v>
      </c>
      <c r="E67" s="50">
        <v>6636</v>
      </c>
      <c r="F67" s="51">
        <v>0</v>
      </c>
    </row>
    <row r="68" spans="1:6" ht="29.25" x14ac:dyDescent="0.25">
      <c r="A68" s="49" t="s">
        <v>83</v>
      </c>
      <c r="B68" s="50">
        <v>6636</v>
      </c>
      <c r="C68" s="51">
        <v>0</v>
      </c>
      <c r="D68" s="51">
        <v>0</v>
      </c>
      <c r="E68" s="50">
        <v>6636</v>
      </c>
      <c r="F68" s="51">
        <v>0</v>
      </c>
    </row>
    <row r="69" spans="1:6" x14ac:dyDescent="0.25">
      <c r="A69" s="59" t="s">
        <v>84</v>
      </c>
      <c r="B69" s="50">
        <v>6636</v>
      </c>
      <c r="C69" s="49"/>
      <c r="D69" s="49"/>
      <c r="E69" s="50">
        <v>6636</v>
      </c>
      <c r="F69" s="49"/>
    </row>
    <row r="70" spans="1:6" x14ac:dyDescent="0.25">
      <c r="A70" s="55" t="s">
        <v>206</v>
      </c>
      <c r="B70" s="56">
        <v>361395.79</v>
      </c>
      <c r="C70" s="56">
        <v>1053000</v>
      </c>
      <c r="D70" s="56">
        <v>1149704</v>
      </c>
      <c r="E70" s="56">
        <v>1035236.45</v>
      </c>
      <c r="F70" s="58">
        <v>90.04</v>
      </c>
    </row>
    <row r="71" spans="1:6" x14ac:dyDescent="0.25">
      <c r="A71" s="49" t="s">
        <v>9</v>
      </c>
      <c r="B71" s="50">
        <v>359204.58</v>
      </c>
      <c r="C71" s="51">
        <v>0</v>
      </c>
      <c r="D71" s="51">
        <v>0</v>
      </c>
      <c r="E71" s="50">
        <v>1026583.24</v>
      </c>
      <c r="F71" s="51">
        <v>0</v>
      </c>
    </row>
    <row r="72" spans="1:6" x14ac:dyDescent="0.25">
      <c r="A72" s="49" t="s">
        <v>36</v>
      </c>
      <c r="B72" s="50">
        <v>138138.35999999999</v>
      </c>
      <c r="C72" s="51">
        <v>0</v>
      </c>
      <c r="D72" s="51">
        <v>0</v>
      </c>
      <c r="E72" s="50">
        <v>451083.64</v>
      </c>
      <c r="F72" s="51">
        <v>0</v>
      </c>
    </row>
    <row r="73" spans="1:6" x14ac:dyDescent="0.25">
      <c r="A73" s="59" t="s">
        <v>37</v>
      </c>
      <c r="B73" s="50">
        <v>122563.36</v>
      </c>
      <c r="C73" s="49"/>
      <c r="D73" s="49"/>
      <c r="E73" s="50">
        <v>397208.84</v>
      </c>
      <c r="F73" s="49"/>
    </row>
    <row r="74" spans="1:6" x14ac:dyDescent="0.25">
      <c r="A74" s="59" t="s">
        <v>41</v>
      </c>
      <c r="B74" s="50">
        <v>1200</v>
      </c>
      <c r="C74" s="49"/>
      <c r="D74" s="49"/>
      <c r="E74" s="50">
        <v>2082.88</v>
      </c>
      <c r="F74" s="49"/>
    </row>
    <row r="75" spans="1:6" x14ac:dyDescent="0.25">
      <c r="A75" s="59" t="s">
        <v>43</v>
      </c>
      <c r="B75" s="50">
        <v>14375</v>
      </c>
      <c r="C75" s="49"/>
      <c r="D75" s="49"/>
      <c r="E75" s="50">
        <v>51791.92</v>
      </c>
      <c r="F75" s="49"/>
    </row>
    <row r="76" spans="1:6" x14ac:dyDescent="0.25">
      <c r="A76" s="49" t="s">
        <v>45</v>
      </c>
      <c r="B76" s="50">
        <v>221066.22</v>
      </c>
      <c r="C76" s="51">
        <v>0</v>
      </c>
      <c r="D76" s="51">
        <v>0</v>
      </c>
      <c r="E76" s="50">
        <v>575499.6</v>
      </c>
      <c r="F76" s="51">
        <v>0</v>
      </c>
    </row>
    <row r="77" spans="1:6" ht="29.25" x14ac:dyDescent="0.25">
      <c r="A77" s="59" t="s">
        <v>46</v>
      </c>
      <c r="B77" s="50">
        <v>33848.35</v>
      </c>
      <c r="C77" s="49"/>
      <c r="D77" s="49"/>
      <c r="E77" s="50">
        <v>59705.79</v>
      </c>
      <c r="F77" s="49"/>
    </row>
    <row r="78" spans="1:6" ht="29.25" x14ac:dyDescent="0.25">
      <c r="A78" s="59" t="s">
        <v>51</v>
      </c>
      <c r="B78" s="50">
        <v>144645.53</v>
      </c>
      <c r="C78" s="49"/>
      <c r="D78" s="49"/>
      <c r="E78" s="50">
        <v>324585.18</v>
      </c>
      <c r="F78" s="49"/>
    </row>
    <row r="79" spans="1:6" x14ac:dyDescent="0.25">
      <c r="A79" s="59" t="s">
        <v>58</v>
      </c>
      <c r="B79" s="50">
        <v>35625.129999999997</v>
      </c>
      <c r="C79" s="49"/>
      <c r="D79" s="49"/>
      <c r="E79" s="50">
        <v>152138.53</v>
      </c>
      <c r="F79" s="49"/>
    </row>
    <row r="80" spans="1:6" ht="43.5" x14ac:dyDescent="0.25">
      <c r="A80" s="59" t="s">
        <v>198</v>
      </c>
      <c r="B80" s="49"/>
      <c r="C80" s="49"/>
      <c r="D80" s="49"/>
      <c r="E80" s="50">
        <v>32152.66</v>
      </c>
      <c r="F80" s="49"/>
    </row>
    <row r="81" spans="1:6" ht="29.25" x14ac:dyDescent="0.25">
      <c r="A81" s="59" t="s">
        <v>68</v>
      </c>
      <c r="B81" s="50">
        <v>6947.21</v>
      </c>
      <c r="C81" s="49"/>
      <c r="D81" s="49"/>
      <c r="E81" s="50">
        <v>6917.44</v>
      </c>
      <c r="F81" s="49"/>
    </row>
    <row r="82" spans="1:6" ht="29.25" x14ac:dyDescent="0.25">
      <c r="A82" s="49" t="s">
        <v>10</v>
      </c>
      <c r="B82" s="50">
        <v>2191.21</v>
      </c>
      <c r="C82" s="51">
        <v>0</v>
      </c>
      <c r="D82" s="51">
        <v>0</v>
      </c>
      <c r="E82" s="50">
        <v>8653.2099999999991</v>
      </c>
      <c r="F82" s="51">
        <v>0</v>
      </c>
    </row>
    <row r="83" spans="1:6" ht="29.25" x14ac:dyDescent="0.25">
      <c r="A83" s="49" t="s">
        <v>83</v>
      </c>
      <c r="B83" s="50">
        <v>2191.21</v>
      </c>
      <c r="C83" s="51">
        <v>0</v>
      </c>
      <c r="D83" s="51">
        <v>0</v>
      </c>
      <c r="E83" s="50">
        <v>8653.2099999999991</v>
      </c>
      <c r="F83" s="51">
        <v>0</v>
      </c>
    </row>
    <row r="84" spans="1:6" x14ac:dyDescent="0.25">
      <c r="A84" s="59" t="s">
        <v>84</v>
      </c>
      <c r="B84" s="50">
        <v>2191.21</v>
      </c>
      <c r="C84" s="49"/>
      <c r="D84" s="49"/>
      <c r="E84" s="50">
        <v>6153.21</v>
      </c>
      <c r="F84" s="49"/>
    </row>
    <row r="85" spans="1:6" x14ac:dyDescent="0.25">
      <c r="A85" s="59" t="s">
        <v>87</v>
      </c>
      <c r="B85" s="49"/>
      <c r="C85" s="49"/>
      <c r="D85" s="49"/>
      <c r="E85" s="50">
        <v>2500</v>
      </c>
      <c r="F85" s="49"/>
    </row>
    <row r="86" spans="1:6" ht="30" x14ac:dyDescent="0.25">
      <c r="A86" s="55" t="s">
        <v>207</v>
      </c>
      <c r="B86" s="56">
        <v>239500.05</v>
      </c>
      <c r="C86" s="56">
        <v>521864</v>
      </c>
      <c r="D86" s="56">
        <v>541664</v>
      </c>
      <c r="E86" s="56">
        <v>467815.21</v>
      </c>
      <c r="F86" s="58">
        <v>86.37</v>
      </c>
    </row>
    <row r="87" spans="1:6" x14ac:dyDescent="0.25">
      <c r="A87" s="49" t="s">
        <v>9</v>
      </c>
      <c r="B87" s="50">
        <v>239500.05</v>
      </c>
      <c r="C87" s="51">
        <v>0</v>
      </c>
      <c r="D87" s="51">
        <v>0</v>
      </c>
      <c r="E87" s="50">
        <v>467815.21</v>
      </c>
      <c r="F87" s="51">
        <v>0</v>
      </c>
    </row>
    <row r="88" spans="1:6" x14ac:dyDescent="0.25">
      <c r="A88" s="49" t="s">
        <v>36</v>
      </c>
      <c r="B88" s="50">
        <v>234001.32</v>
      </c>
      <c r="C88" s="51">
        <v>0</v>
      </c>
      <c r="D88" s="51">
        <v>0</v>
      </c>
      <c r="E88" s="50">
        <v>432978.36</v>
      </c>
      <c r="F88" s="51">
        <v>0</v>
      </c>
    </row>
    <row r="89" spans="1:6" x14ac:dyDescent="0.25">
      <c r="A89" s="59" t="s">
        <v>37</v>
      </c>
      <c r="B89" s="50">
        <v>192810.35</v>
      </c>
      <c r="C89" s="49"/>
      <c r="D89" s="49"/>
      <c r="E89" s="50">
        <v>365404.74</v>
      </c>
      <c r="F89" s="49"/>
    </row>
    <row r="90" spans="1:6" x14ac:dyDescent="0.25">
      <c r="A90" s="59" t="s">
        <v>41</v>
      </c>
      <c r="B90" s="50">
        <v>40367.94</v>
      </c>
      <c r="C90" s="49"/>
      <c r="D90" s="49"/>
      <c r="E90" s="50">
        <v>64289.57</v>
      </c>
      <c r="F90" s="49"/>
    </row>
    <row r="91" spans="1:6" x14ac:dyDescent="0.25">
      <c r="A91" s="59" t="s">
        <v>43</v>
      </c>
      <c r="B91" s="51">
        <v>823.03</v>
      </c>
      <c r="C91" s="49"/>
      <c r="D91" s="49"/>
      <c r="E91" s="50">
        <v>3284.05</v>
      </c>
      <c r="F91" s="49"/>
    </row>
    <row r="92" spans="1:6" x14ac:dyDescent="0.25">
      <c r="A92" s="49" t="s">
        <v>45</v>
      </c>
      <c r="B92" s="50">
        <v>5498.73</v>
      </c>
      <c r="C92" s="51">
        <v>0</v>
      </c>
      <c r="D92" s="51">
        <v>0</v>
      </c>
      <c r="E92" s="50">
        <v>34836.85</v>
      </c>
      <c r="F92" s="51">
        <v>0</v>
      </c>
    </row>
    <row r="93" spans="1:6" ht="29.25" x14ac:dyDescent="0.25">
      <c r="A93" s="59" t="s">
        <v>51</v>
      </c>
      <c r="B93" s="50">
        <v>4389.66</v>
      </c>
      <c r="C93" s="49"/>
      <c r="D93" s="49"/>
      <c r="E93" s="50">
        <v>34836.85</v>
      </c>
      <c r="F93" s="49"/>
    </row>
    <row r="94" spans="1:6" x14ac:dyDescent="0.25">
      <c r="A94" s="59" t="s">
        <v>58</v>
      </c>
      <c r="B94" s="50">
        <v>1109.07</v>
      </c>
      <c r="C94" s="49"/>
      <c r="D94" s="49"/>
      <c r="E94" s="49"/>
      <c r="F94" s="49"/>
    </row>
    <row r="95" spans="1:6" ht="30" x14ac:dyDescent="0.25">
      <c r="A95" s="55" t="s">
        <v>208</v>
      </c>
      <c r="B95" s="56">
        <v>5282923.32</v>
      </c>
      <c r="C95" s="56">
        <v>11040513</v>
      </c>
      <c r="D95" s="56">
        <v>11447464</v>
      </c>
      <c r="E95" s="56">
        <v>9794614.25</v>
      </c>
      <c r="F95" s="58">
        <v>85.56</v>
      </c>
    </row>
    <row r="96" spans="1:6" x14ac:dyDescent="0.25">
      <c r="A96" s="49" t="s">
        <v>9</v>
      </c>
      <c r="B96" s="50">
        <v>5189550.47</v>
      </c>
      <c r="C96" s="51">
        <v>0</v>
      </c>
      <c r="D96" s="51">
        <v>0</v>
      </c>
      <c r="E96" s="50">
        <v>9747163.25</v>
      </c>
      <c r="F96" s="51">
        <v>0</v>
      </c>
    </row>
    <row r="97" spans="1:6" x14ac:dyDescent="0.25">
      <c r="A97" s="49" t="s">
        <v>36</v>
      </c>
      <c r="B97" s="50">
        <v>4178154.61</v>
      </c>
      <c r="C97" s="51">
        <v>0</v>
      </c>
      <c r="D97" s="51">
        <v>0</v>
      </c>
      <c r="E97" s="50">
        <v>7720797.1799999997</v>
      </c>
      <c r="F97" s="51">
        <v>0</v>
      </c>
    </row>
    <row r="98" spans="1:6" x14ac:dyDescent="0.25">
      <c r="A98" s="59" t="s">
        <v>37</v>
      </c>
      <c r="B98" s="50">
        <v>3435397.6</v>
      </c>
      <c r="C98" s="49"/>
      <c r="D98" s="49"/>
      <c r="E98" s="50">
        <v>6469301.29</v>
      </c>
      <c r="F98" s="49"/>
    </row>
    <row r="99" spans="1:6" x14ac:dyDescent="0.25">
      <c r="A99" s="59" t="s">
        <v>41</v>
      </c>
      <c r="B99" s="50">
        <v>141958.51</v>
      </c>
      <c r="C99" s="49"/>
      <c r="D99" s="49"/>
      <c r="E99" s="50">
        <v>214752.06</v>
      </c>
      <c r="F99" s="49"/>
    </row>
    <row r="100" spans="1:6" x14ac:dyDescent="0.25">
      <c r="A100" s="59" t="s">
        <v>43</v>
      </c>
      <c r="B100" s="50">
        <v>600798.5</v>
      </c>
      <c r="C100" s="49"/>
      <c r="D100" s="49"/>
      <c r="E100" s="50">
        <v>1036743.83</v>
      </c>
      <c r="F100" s="49"/>
    </row>
    <row r="101" spans="1:6" x14ac:dyDescent="0.25">
      <c r="A101" s="49" t="s">
        <v>45</v>
      </c>
      <c r="B101" s="50">
        <v>1002382.17</v>
      </c>
      <c r="C101" s="51">
        <v>0</v>
      </c>
      <c r="D101" s="51">
        <v>0</v>
      </c>
      <c r="E101" s="50">
        <v>2005131.8</v>
      </c>
      <c r="F101" s="51">
        <v>0</v>
      </c>
    </row>
    <row r="102" spans="1:6" ht="29.25" x14ac:dyDescent="0.25">
      <c r="A102" s="59" t="s">
        <v>46</v>
      </c>
      <c r="B102" s="50">
        <v>85458.31</v>
      </c>
      <c r="C102" s="49"/>
      <c r="D102" s="49"/>
      <c r="E102" s="50">
        <v>171944.82</v>
      </c>
      <c r="F102" s="49"/>
    </row>
    <row r="103" spans="1:6" ht="29.25" x14ac:dyDescent="0.25">
      <c r="A103" s="59" t="s">
        <v>51</v>
      </c>
      <c r="B103" s="50">
        <v>321736.52</v>
      </c>
      <c r="C103" s="49"/>
      <c r="D103" s="49"/>
      <c r="E103" s="50">
        <v>567197.9</v>
      </c>
      <c r="F103" s="49"/>
    </row>
    <row r="104" spans="1:6" x14ac:dyDescent="0.25">
      <c r="A104" s="59" t="s">
        <v>58</v>
      </c>
      <c r="B104" s="50">
        <v>545877.01</v>
      </c>
      <c r="C104" s="49"/>
      <c r="D104" s="49"/>
      <c r="E104" s="50">
        <v>957803.02</v>
      </c>
      <c r="F104" s="49"/>
    </row>
    <row r="105" spans="1:6" ht="43.5" x14ac:dyDescent="0.25">
      <c r="A105" s="59" t="s">
        <v>198</v>
      </c>
      <c r="B105" s="49"/>
      <c r="C105" s="49"/>
      <c r="D105" s="49"/>
      <c r="E105" s="50">
        <v>253684.18</v>
      </c>
      <c r="F105" s="49"/>
    </row>
    <row r="106" spans="1:6" ht="29.25" x14ac:dyDescent="0.25">
      <c r="A106" s="59" t="s">
        <v>68</v>
      </c>
      <c r="B106" s="50">
        <v>49310.33</v>
      </c>
      <c r="C106" s="49"/>
      <c r="D106" s="49"/>
      <c r="E106" s="50">
        <v>54501.88</v>
      </c>
      <c r="F106" s="49"/>
    </row>
    <row r="107" spans="1:6" x14ac:dyDescent="0.25">
      <c r="A107" s="49" t="s">
        <v>75</v>
      </c>
      <c r="B107" s="50">
        <v>8356.85</v>
      </c>
      <c r="C107" s="51">
        <v>0</v>
      </c>
      <c r="D107" s="51">
        <v>0</v>
      </c>
      <c r="E107" s="50">
        <v>21229.65</v>
      </c>
      <c r="F107" s="51">
        <v>0</v>
      </c>
    </row>
    <row r="108" spans="1:6" x14ac:dyDescent="0.25">
      <c r="A108" s="59" t="s">
        <v>76</v>
      </c>
      <c r="B108" s="50">
        <v>8356.85</v>
      </c>
      <c r="C108" s="49"/>
      <c r="D108" s="49"/>
      <c r="E108" s="50">
        <v>21229.65</v>
      </c>
      <c r="F108" s="49"/>
    </row>
    <row r="109" spans="1:6" x14ac:dyDescent="0.25">
      <c r="A109" s="49" t="s">
        <v>79</v>
      </c>
      <c r="B109" s="51">
        <v>656.84</v>
      </c>
      <c r="C109" s="51">
        <v>0</v>
      </c>
      <c r="D109" s="51">
        <v>0</v>
      </c>
      <c r="E109" s="51">
        <v>4.62</v>
      </c>
      <c r="F109" s="51">
        <v>0</v>
      </c>
    </row>
    <row r="110" spans="1:6" ht="29.25" x14ac:dyDescent="0.25">
      <c r="A110" s="59" t="s">
        <v>80</v>
      </c>
      <c r="B110" s="51">
        <v>656.84</v>
      </c>
      <c r="C110" s="49"/>
      <c r="D110" s="49"/>
      <c r="E110" s="51">
        <v>4.62</v>
      </c>
      <c r="F110" s="49"/>
    </row>
    <row r="111" spans="1:6" ht="29.25" x14ac:dyDescent="0.25">
      <c r="A111" s="49" t="s">
        <v>10</v>
      </c>
      <c r="B111" s="50">
        <v>93372.85</v>
      </c>
      <c r="C111" s="51">
        <v>0</v>
      </c>
      <c r="D111" s="51">
        <v>0</v>
      </c>
      <c r="E111" s="50">
        <v>47451</v>
      </c>
      <c r="F111" s="51">
        <v>0</v>
      </c>
    </row>
    <row r="112" spans="1:6" ht="29.25" x14ac:dyDescent="0.25">
      <c r="A112" s="49" t="s">
        <v>82</v>
      </c>
      <c r="B112" s="51">
        <v>0</v>
      </c>
      <c r="C112" s="51">
        <v>0</v>
      </c>
      <c r="D112" s="51">
        <v>0</v>
      </c>
      <c r="E112" s="50">
        <v>3745</v>
      </c>
      <c r="F112" s="51">
        <v>0</v>
      </c>
    </row>
    <row r="113" spans="1:6" x14ac:dyDescent="0.25">
      <c r="A113" s="59" t="s">
        <v>147</v>
      </c>
      <c r="B113" s="49"/>
      <c r="C113" s="49"/>
      <c r="D113" s="49"/>
      <c r="E113" s="50">
        <v>3745</v>
      </c>
      <c r="F113" s="49"/>
    </row>
    <row r="114" spans="1:6" ht="29.25" x14ac:dyDescent="0.25">
      <c r="A114" s="49" t="s">
        <v>83</v>
      </c>
      <c r="B114" s="50">
        <v>55918.94</v>
      </c>
      <c r="C114" s="51">
        <v>0</v>
      </c>
      <c r="D114" s="51">
        <v>0</v>
      </c>
      <c r="E114" s="50">
        <v>33268.5</v>
      </c>
      <c r="F114" s="51">
        <v>0</v>
      </c>
    </row>
    <row r="115" spans="1:6" x14ac:dyDescent="0.25">
      <c r="A115" s="59" t="s">
        <v>84</v>
      </c>
      <c r="B115" s="50">
        <v>55256.37</v>
      </c>
      <c r="C115" s="49"/>
      <c r="D115" s="49"/>
      <c r="E115" s="50">
        <v>33268.5</v>
      </c>
      <c r="F115" s="49"/>
    </row>
    <row r="116" spans="1:6" x14ac:dyDescent="0.25">
      <c r="A116" s="59" t="s">
        <v>87</v>
      </c>
      <c r="B116" s="51">
        <v>662.57</v>
      </c>
      <c r="C116" s="49"/>
      <c r="D116" s="49"/>
      <c r="E116" s="49"/>
      <c r="F116" s="49"/>
    </row>
    <row r="117" spans="1:6" ht="29.25" x14ac:dyDescent="0.25">
      <c r="A117" s="49" t="s">
        <v>89</v>
      </c>
      <c r="B117" s="50">
        <v>37453.910000000003</v>
      </c>
      <c r="C117" s="51">
        <v>0</v>
      </c>
      <c r="D117" s="51">
        <v>0</v>
      </c>
      <c r="E117" s="50">
        <v>10437.5</v>
      </c>
      <c r="F117" s="51">
        <v>0</v>
      </c>
    </row>
    <row r="118" spans="1:6" ht="29.25" x14ac:dyDescent="0.25">
      <c r="A118" s="59" t="s">
        <v>90</v>
      </c>
      <c r="B118" s="50">
        <v>35948.36</v>
      </c>
      <c r="C118" s="49"/>
      <c r="D118" s="49"/>
      <c r="E118" s="50">
        <v>10437.5</v>
      </c>
      <c r="F118" s="49"/>
    </row>
    <row r="119" spans="1:6" ht="29.25" x14ac:dyDescent="0.25">
      <c r="A119" s="59" t="s">
        <v>92</v>
      </c>
      <c r="B119" s="50">
        <v>1505.55</v>
      </c>
      <c r="C119" s="49"/>
      <c r="D119" s="49"/>
      <c r="E119" s="49"/>
      <c r="F119" s="49"/>
    </row>
    <row r="120" spans="1:6" ht="30" x14ac:dyDescent="0.25">
      <c r="A120" s="55" t="s">
        <v>209</v>
      </c>
      <c r="B120" s="56">
        <v>32342.3</v>
      </c>
      <c r="C120" s="56">
        <v>143900</v>
      </c>
      <c r="D120" s="56">
        <v>67000</v>
      </c>
      <c r="E120" s="56">
        <v>55743.88</v>
      </c>
      <c r="F120" s="58">
        <v>83.2</v>
      </c>
    </row>
    <row r="121" spans="1:6" x14ac:dyDescent="0.25">
      <c r="A121" s="49" t="s">
        <v>9</v>
      </c>
      <c r="B121" s="50">
        <v>32342.3</v>
      </c>
      <c r="C121" s="51">
        <v>0</v>
      </c>
      <c r="D121" s="51">
        <v>0</v>
      </c>
      <c r="E121" s="50">
        <v>55743.88</v>
      </c>
      <c r="F121" s="51">
        <v>0</v>
      </c>
    </row>
    <row r="122" spans="1:6" x14ac:dyDescent="0.25">
      <c r="A122" s="49" t="s">
        <v>36</v>
      </c>
      <c r="B122" s="50">
        <v>30809.97</v>
      </c>
      <c r="C122" s="51">
        <v>0</v>
      </c>
      <c r="D122" s="51">
        <v>0</v>
      </c>
      <c r="E122" s="50">
        <v>54073.88</v>
      </c>
      <c r="F122" s="51">
        <v>0</v>
      </c>
    </row>
    <row r="123" spans="1:6" x14ac:dyDescent="0.25">
      <c r="A123" s="59" t="s">
        <v>37</v>
      </c>
      <c r="B123" s="50">
        <v>28371</v>
      </c>
      <c r="C123" s="49"/>
      <c r="D123" s="49"/>
      <c r="E123" s="50">
        <v>48414.11</v>
      </c>
      <c r="F123" s="49"/>
    </row>
    <row r="124" spans="1:6" x14ac:dyDescent="0.25">
      <c r="A124" s="59" t="s">
        <v>43</v>
      </c>
      <c r="B124" s="50">
        <v>2438.9699999999998</v>
      </c>
      <c r="C124" s="49"/>
      <c r="D124" s="49"/>
      <c r="E124" s="50">
        <v>5659.77</v>
      </c>
      <c r="F124" s="49"/>
    </row>
    <row r="125" spans="1:6" x14ac:dyDescent="0.25">
      <c r="A125" s="49" t="s">
        <v>45</v>
      </c>
      <c r="B125" s="50">
        <v>1532.33</v>
      </c>
      <c r="C125" s="51">
        <v>0</v>
      </c>
      <c r="D125" s="51">
        <v>0</v>
      </c>
      <c r="E125" s="50">
        <v>1670</v>
      </c>
      <c r="F125" s="51">
        <v>0</v>
      </c>
    </row>
    <row r="126" spans="1:6" ht="29.25" x14ac:dyDescent="0.25">
      <c r="A126" s="59" t="s">
        <v>46</v>
      </c>
      <c r="B126" s="50">
        <v>1532.33</v>
      </c>
      <c r="C126" s="49"/>
      <c r="D126" s="49"/>
      <c r="E126" s="50">
        <v>1670</v>
      </c>
      <c r="F126" s="49"/>
    </row>
    <row r="127" spans="1:6" x14ac:dyDescent="0.25">
      <c r="A127" s="55" t="s">
        <v>210</v>
      </c>
      <c r="B127" s="56">
        <v>246656.34</v>
      </c>
      <c r="C127" s="56">
        <v>385140</v>
      </c>
      <c r="D127" s="56">
        <v>385140</v>
      </c>
      <c r="E127" s="56">
        <v>385061.25</v>
      </c>
      <c r="F127" s="58">
        <v>99.98</v>
      </c>
    </row>
    <row r="128" spans="1:6" x14ac:dyDescent="0.25">
      <c r="A128" s="49" t="s">
        <v>9</v>
      </c>
      <c r="B128" s="50">
        <v>125619.14</v>
      </c>
      <c r="C128" s="51">
        <v>0</v>
      </c>
      <c r="D128" s="51">
        <v>0</v>
      </c>
      <c r="E128" s="50">
        <v>259105.62</v>
      </c>
      <c r="F128" s="51">
        <v>0</v>
      </c>
    </row>
    <row r="129" spans="1:6" x14ac:dyDescent="0.25">
      <c r="A129" s="49" t="s">
        <v>45</v>
      </c>
      <c r="B129" s="50">
        <v>125619.14</v>
      </c>
      <c r="C129" s="51">
        <v>0</v>
      </c>
      <c r="D129" s="51">
        <v>0</v>
      </c>
      <c r="E129" s="50">
        <v>259105.62</v>
      </c>
      <c r="F129" s="51">
        <v>0</v>
      </c>
    </row>
    <row r="130" spans="1:6" x14ac:dyDescent="0.25">
      <c r="A130" s="59" t="s">
        <v>58</v>
      </c>
      <c r="B130" s="50">
        <v>125619.14</v>
      </c>
      <c r="C130" s="49"/>
      <c r="D130" s="49"/>
      <c r="E130" s="50">
        <v>259105.62</v>
      </c>
      <c r="F130" s="49"/>
    </row>
    <row r="131" spans="1:6" ht="29.25" x14ac:dyDescent="0.25">
      <c r="A131" s="49" t="s">
        <v>10</v>
      </c>
      <c r="B131" s="50">
        <v>121037.2</v>
      </c>
      <c r="C131" s="51">
        <v>0</v>
      </c>
      <c r="D131" s="51">
        <v>0</v>
      </c>
      <c r="E131" s="50">
        <v>125955.63</v>
      </c>
      <c r="F131" s="51">
        <v>0</v>
      </c>
    </row>
    <row r="132" spans="1:6" ht="29.25" x14ac:dyDescent="0.25">
      <c r="A132" s="49" t="s">
        <v>83</v>
      </c>
      <c r="B132" s="50">
        <v>59837.2</v>
      </c>
      <c r="C132" s="51">
        <v>0</v>
      </c>
      <c r="D132" s="51">
        <v>0</v>
      </c>
      <c r="E132" s="50">
        <v>125955.63</v>
      </c>
      <c r="F132" s="51">
        <v>0</v>
      </c>
    </row>
    <row r="133" spans="1:6" x14ac:dyDescent="0.25">
      <c r="A133" s="59" t="s">
        <v>84</v>
      </c>
      <c r="B133" s="50">
        <v>24197.200000000001</v>
      </c>
      <c r="C133" s="49"/>
      <c r="D133" s="49"/>
      <c r="E133" s="50">
        <v>93955.63</v>
      </c>
      <c r="F133" s="49"/>
    </row>
    <row r="134" spans="1:6" x14ac:dyDescent="0.25">
      <c r="A134" s="59" t="s">
        <v>87</v>
      </c>
      <c r="B134" s="50">
        <v>35640</v>
      </c>
      <c r="C134" s="49"/>
      <c r="D134" s="49"/>
      <c r="E134" s="50">
        <v>32000</v>
      </c>
      <c r="F134" s="49"/>
    </row>
    <row r="135" spans="1:6" ht="29.25" x14ac:dyDescent="0.25">
      <c r="A135" s="49" t="s">
        <v>89</v>
      </c>
      <c r="B135" s="50">
        <v>61200</v>
      </c>
      <c r="C135" s="51">
        <v>0</v>
      </c>
      <c r="D135" s="51">
        <v>0</v>
      </c>
      <c r="E135" s="51">
        <v>0</v>
      </c>
      <c r="F135" s="51">
        <v>0</v>
      </c>
    </row>
    <row r="136" spans="1:6" ht="29.25" x14ac:dyDescent="0.25">
      <c r="A136" s="59" t="s">
        <v>90</v>
      </c>
      <c r="B136" s="50">
        <v>61200</v>
      </c>
      <c r="C136" s="49"/>
      <c r="D136" s="49"/>
      <c r="E136" s="49"/>
      <c r="F136" s="49"/>
    </row>
    <row r="137" spans="1:6" ht="45" x14ac:dyDescent="0.25">
      <c r="A137" s="55" t="s">
        <v>211</v>
      </c>
      <c r="B137" s="56">
        <v>20490.21</v>
      </c>
      <c r="C137" s="56">
        <v>110900</v>
      </c>
      <c r="D137" s="56">
        <v>95300</v>
      </c>
      <c r="E137" s="56">
        <v>21993.86</v>
      </c>
      <c r="F137" s="58">
        <v>23.08</v>
      </c>
    </row>
    <row r="138" spans="1:6" x14ac:dyDescent="0.25">
      <c r="A138" s="49" t="s">
        <v>9</v>
      </c>
      <c r="B138" s="50">
        <v>8378.4500000000007</v>
      </c>
      <c r="C138" s="51">
        <v>0</v>
      </c>
      <c r="D138" s="51">
        <v>0</v>
      </c>
      <c r="E138" s="50">
        <v>13181.71</v>
      </c>
      <c r="F138" s="51">
        <v>0</v>
      </c>
    </row>
    <row r="139" spans="1:6" x14ac:dyDescent="0.25">
      <c r="A139" s="49" t="s">
        <v>36</v>
      </c>
      <c r="B139" s="50">
        <v>2166.5700000000002</v>
      </c>
      <c r="C139" s="51">
        <v>0</v>
      </c>
      <c r="D139" s="51">
        <v>0</v>
      </c>
      <c r="E139" s="50">
        <v>13076.71</v>
      </c>
      <c r="F139" s="51">
        <v>0</v>
      </c>
    </row>
    <row r="140" spans="1:6" x14ac:dyDescent="0.25">
      <c r="A140" s="59" t="s">
        <v>37</v>
      </c>
      <c r="B140" s="50">
        <v>1869.2</v>
      </c>
      <c r="C140" s="49"/>
      <c r="D140" s="49"/>
      <c r="E140" s="50">
        <v>11224.63</v>
      </c>
      <c r="F140" s="49"/>
    </row>
    <row r="141" spans="1:6" x14ac:dyDescent="0.25">
      <c r="A141" s="59" t="s">
        <v>43</v>
      </c>
      <c r="B141" s="51">
        <v>297.37</v>
      </c>
      <c r="C141" s="49"/>
      <c r="D141" s="49"/>
      <c r="E141" s="50">
        <v>1852.08</v>
      </c>
      <c r="F141" s="49"/>
    </row>
    <row r="142" spans="1:6" x14ac:dyDescent="0.25">
      <c r="A142" s="49" t="s">
        <v>45</v>
      </c>
      <c r="B142" s="50">
        <v>6211.88</v>
      </c>
      <c r="C142" s="51">
        <v>0</v>
      </c>
      <c r="D142" s="51">
        <v>0</v>
      </c>
      <c r="E142" s="51">
        <v>105</v>
      </c>
      <c r="F142" s="51">
        <v>0</v>
      </c>
    </row>
    <row r="143" spans="1:6" ht="29.25" x14ac:dyDescent="0.25">
      <c r="A143" s="59" t="s">
        <v>51</v>
      </c>
      <c r="B143" s="50">
        <v>6211.88</v>
      </c>
      <c r="C143" s="49"/>
      <c r="D143" s="49"/>
      <c r="E143" s="51">
        <v>105</v>
      </c>
      <c r="F143" s="49"/>
    </row>
    <row r="144" spans="1:6" ht="29.25" x14ac:dyDescent="0.25">
      <c r="A144" s="49" t="s">
        <v>10</v>
      </c>
      <c r="B144" s="50">
        <v>12111.76</v>
      </c>
      <c r="C144" s="51">
        <v>0</v>
      </c>
      <c r="D144" s="51">
        <v>0</v>
      </c>
      <c r="E144" s="50">
        <v>8812.15</v>
      </c>
      <c r="F144" s="51">
        <v>0</v>
      </c>
    </row>
    <row r="145" spans="1:6" ht="29.25" x14ac:dyDescent="0.25">
      <c r="A145" s="49" t="s">
        <v>83</v>
      </c>
      <c r="B145" s="50">
        <v>6070</v>
      </c>
      <c r="C145" s="51">
        <v>0</v>
      </c>
      <c r="D145" s="51">
        <v>0</v>
      </c>
      <c r="E145" s="50">
        <v>8812.15</v>
      </c>
      <c r="F145" s="51">
        <v>0</v>
      </c>
    </row>
    <row r="146" spans="1:6" x14ac:dyDescent="0.25">
      <c r="A146" s="59" t="s">
        <v>84</v>
      </c>
      <c r="B146" s="50">
        <v>6070</v>
      </c>
      <c r="C146" s="49"/>
      <c r="D146" s="49"/>
      <c r="E146" s="50">
        <v>8812.15</v>
      </c>
      <c r="F146" s="49"/>
    </row>
    <row r="147" spans="1:6" ht="29.25" x14ac:dyDescent="0.25">
      <c r="A147" s="49" t="s">
        <v>89</v>
      </c>
      <c r="B147" s="50">
        <v>6041.76</v>
      </c>
      <c r="C147" s="51">
        <v>0</v>
      </c>
      <c r="D147" s="51">
        <v>0</v>
      </c>
      <c r="E147" s="51">
        <v>0</v>
      </c>
      <c r="F147" s="51">
        <v>0</v>
      </c>
    </row>
    <row r="148" spans="1:6" ht="29.25" x14ac:dyDescent="0.25">
      <c r="A148" s="59" t="s">
        <v>90</v>
      </c>
      <c r="B148" s="50">
        <v>6041.76</v>
      </c>
      <c r="C148" s="49"/>
      <c r="D148" s="49"/>
      <c r="E148" s="49"/>
      <c r="F148" s="49"/>
    </row>
    <row r="149" spans="1:6" x14ac:dyDescent="0.25">
      <c r="A149" s="55" t="s">
        <v>212</v>
      </c>
      <c r="B149" s="56">
        <v>169459.08</v>
      </c>
      <c r="C149" s="56">
        <v>1088061</v>
      </c>
      <c r="D149" s="56">
        <v>1025061</v>
      </c>
      <c r="E149" s="56">
        <v>441499.33</v>
      </c>
      <c r="F149" s="58">
        <v>43.07</v>
      </c>
    </row>
    <row r="150" spans="1:6" x14ac:dyDescent="0.25">
      <c r="A150" s="49" t="s">
        <v>9</v>
      </c>
      <c r="B150" s="50">
        <v>169459.08</v>
      </c>
      <c r="C150" s="51">
        <v>0</v>
      </c>
      <c r="D150" s="51">
        <v>0</v>
      </c>
      <c r="E150" s="50">
        <v>441499.33</v>
      </c>
      <c r="F150" s="51">
        <v>0</v>
      </c>
    </row>
    <row r="151" spans="1:6" x14ac:dyDescent="0.25">
      <c r="A151" s="49" t="s">
        <v>36</v>
      </c>
      <c r="B151" s="50">
        <v>159460.51</v>
      </c>
      <c r="C151" s="51">
        <v>0</v>
      </c>
      <c r="D151" s="51">
        <v>0</v>
      </c>
      <c r="E151" s="50">
        <v>403333.79</v>
      </c>
      <c r="F151" s="51">
        <v>0</v>
      </c>
    </row>
    <row r="152" spans="1:6" x14ac:dyDescent="0.25">
      <c r="A152" s="59" t="s">
        <v>37</v>
      </c>
      <c r="B152" s="50">
        <v>154443.68</v>
      </c>
      <c r="C152" s="49"/>
      <c r="D152" s="49"/>
      <c r="E152" s="50">
        <v>363214.33</v>
      </c>
      <c r="F152" s="49"/>
    </row>
    <row r="153" spans="1:6" x14ac:dyDescent="0.25">
      <c r="A153" s="59" t="s">
        <v>41</v>
      </c>
      <c r="B153" s="50">
        <v>2100</v>
      </c>
      <c r="C153" s="49"/>
      <c r="D153" s="49"/>
      <c r="E153" s="50">
        <v>7575</v>
      </c>
      <c r="F153" s="49"/>
    </row>
    <row r="154" spans="1:6" x14ac:dyDescent="0.25">
      <c r="A154" s="59" t="s">
        <v>43</v>
      </c>
      <c r="B154" s="50">
        <v>2916.83</v>
      </c>
      <c r="C154" s="49"/>
      <c r="D154" s="49"/>
      <c r="E154" s="50">
        <v>32544.46</v>
      </c>
      <c r="F154" s="49"/>
    </row>
    <row r="155" spans="1:6" x14ac:dyDescent="0.25">
      <c r="A155" s="49" t="s">
        <v>45</v>
      </c>
      <c r="B155" s="50">
        <v>9998.57</v>
      </c>
      <c r="C155" s="51">
        <v>0</v>
      </c>
      <c r="D155" s="51">
        <v>0</v>
      </c>
      <c r="E155" s="50">
        <v>38165.54</v>
      </c>
      <c r="F155" s="51">
        <v>0</v>
      </c>
    </row>
    <row r="156" spans="1:6" ht="29.25" x14ac:dyDescent="0.25">
      <c r="A156" s="59" t="s">
        <v>46</v>
      </c>
      <c r="B156" s="50">
        <v>9998.57</v>
      </c>
      <c r="C156" s="49"/>
      <c r="D156" s="49"/>
      <c r="E156" s="50">
        <v>38041.089999999997</v>
      </c>
      <c r="F156" s="49"/>
    </row>
    <row r="157" spans="1:6" ht="29.25" x14ac:dyDescent="0.25">
      <c r="A157" s="59" t="s">
        <v>51</v>
      </c>
      <c r="B157" s="49"/>
      <c r="C157" s="49"/>
      <c r="D157" s="49"/>
      <c r="E157" s="51">
        <v>124.45</v>
      </c>
      <c r="F157" s="49"/>
    </row>
    <row r="158" spans="1:6" x14ac:dyDescent="0.25">
      <c r="A158" s="59" t="s">
        <v>58</v>
      </c>
      <c r="B158" s="49"/>
      <c r="C158" s="49"/>
      <c r="D158" s="49"/>
      <c r="E158" s="49"/>
      <c r="F158" s="49"/>
    </row>
    <row r="159" spans="1:6" x14ac:dyDescent="0.25">
      <c r="A159" s="55" t="s">
        <v>213</v>
      </c>
      <c r="B159" s="58">
        <v>0</v>
      </c>
      <c r="C159" s="56">
        <v>10062</v>
      </c>
      <c r="D159" s="56">
        <v>6000</v>
      </c>
      <c r="E159" s="56">
        <v>1480.98</v>
      </c>
      <c r="F159" s="58">
        <v>24.68</v>
      </c>
    </row>
    <row r="160" spans="1:6" ht="29.25" x14ac:dyDescent="0.25">
      <c r="A160" s="49" t="s">
        <v>10</v>
      </c>
      <c r="B160" s="51">
        <v>0</v>
      </c>
      <c r="C160" s="51">
        <v>0</v>
      </c>
      <c r="D160" s="51">
        <v>0</v>
      </c>
      <c r="E160" s="50">
        <v>1480.98</v>
      </c>
      <c r="F160" s="51">
        <v>0</v>
      </c>
    </row>
    <row r="161" spans="1:6" ht="29.25" x14ac:dyDescent="0.25">
      <c r="A161" s="49" t="s">
        <v>83</v>
      </c>
      <c r="B161" s="51">
        <v>0</v>
      </c>
      <c r="C161" s="51">
        <v>0</v>
      </c>
      <c r="D161" s="51">
        <v>0</v>
      </c>
      <c r="E161" s="50">
        <v>1480.98</v>
      </c>
      <c r="F161" s="51">
        <v>0</v>
      </c>
    </row>
    <row r="162" spans="1:6" x14ac:dyDescent="0.25">
      <c r="A162" s="59" t="s">
        <v>84</v>
      </c>
      <c r="B162" s="49"/>
      <c r="C162" s="49"/>
      <c r="D162" s="49"/>
      <c r="E162" s="50">
        <v>1480.98</v>
      </c>
      <c r="F162" s="49"/>
    </row>
    <row r="163" spans="1:6" ht="60" x14ac:dyDescent="0.25">
      <c r="A163" s="55" t="s">
        <v>214</v>
      </c>
      <c r="B163" s="58">
        <v>446.04</v>
      </c>
      <c r="C163" s="56">
        <v>45000</v>
      </c>
      <c r="D163" s="56">
        <v>37500</v>
      </c>
      <c r="E163" s="56">
        <v>10242.799999999999</v>
      </c>
      <c r="F163" s="58">
        <v>27.31</v>
      </c>
    </row>
    <row r="164" spans="1:6" x14ac:dyDescent="0.25">
      <c r="A164" s="49" t="s">
        <v>9</v>
      </c>
      <c r="B164" s="51">
        <v>446.04</v>
      </c>
      <c r="C164" s="51">
        <v>0</v>
      </c>
      <c r="D164" s="51">
        <v>0</v>
      </c>
      <c r="E164" s="50">
        <v>6061.55</v>
      </c>
      <c r="F164" s="51">
        <v>0</v>
      </c>
    </row>
    <row r="165" spans="1:6" x14ac:dyDescent="0.25">
      <c r="A165" s="49" t="s">
        <v>45</v>
      </c>
      <c r="B165" s="51">
        <v>446.04</v>
      </c>
      <c r="C165" s="51">
        <v>0</v>
      </c>
      <c r="D165" s="51">
        <v>0</v>
      </c>
      <c r="E165" s="50">
        <v>6061.55</v>
      </c>
      <c r="F165" s="51">
        <v>0</v>
      </c>
    </row>
    <row r="166" spans="1:6" x14ac:dyDescent="0.25">
      <c r="A166" s="59" t="s">
        <v>58</v>
      </c>
      <c r="B166" s="51">
        <v>446.04</v>
      </c>
      <c r="C166" s="49"/>
      <c r="D166" s="49"/>
      <c r="E166" s="50">
        <v>6061.55</v>
      </c>
      <c r="F166" s="49"/>
    </row>
    <row r="167" spans="1:6" ht="29.25" x14ac:dyDescent="0.25">
      <c r="A167" s="49" t="s">
        <v>10</v>
      </c>
      <c r="B167" s="51">
        <v>0</v>
      </c>
      <c r="C167" s="51">
        <v>0</v>
      </c>
      <c r="D167" s="51">
        <v>0</v>
      </c>
      <c r="E167" s="50">
        <v>4181.25</v>
      </c>
      <c r="F167" s="51">
        <v>0</v>
      </c>
    </row>
    <row r="168" spans="1:6" ht="29.25" x14ac:dyDescent="0.25">
      <c r="A168" s="49" t="s">
        <v>83</v>
      </c>
      <c r="B168" s="51">
        <v>0</v>
      </c>
      <c r="C168" s="51">
        <v>0</v>
      </c>
      <c r="D168" s="51">
        <v>0</v>
      </c>
      <c r="E168" s="50">
        <v>4181.25</v>
      </c>
      <c r="F168" s="51">
        <v>0</v>
      </c>
    </row>
    <row r="169" spans="1:6" x14ac:dyDescent="0.25">
      <c r="A169" s="59" t="s">
        <v>84</v>
      </c>
      <c r="B169" s="49"/>
      <c r="C169" s="49"/>
      <c r="D169" s="49"/>
      <c r="E169" s="50">
        <v>1681.25</v>
      </c>
      <c r="F169" s="49"/>
    </row>
    <row r="170" spans="1:6" x14ac:dyDescent="0.25">
      <c r="A170" s="59" t="s">
        <v>87</v>
      </c>
      <c r="B170" s="49"/>
      <c r="C170" s="49"/>
      <c r="D170" s="49"/>
      <c r="E170" s="50">
        <v>2500</v>
      </c>
      <c r="F170" s="49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E172" t="s">
        <v>222</v>
      </c>
    </row>
    <row r="173" spans="1:6" x14ac:dyDescent="0.25">
      <c r="E173" t="s">
        <v>223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workbookViewId="0">
      <selection activeCell="D25" sqref="D25"/>
    </sheetView>
  </sheetViews>
  <sheetFormatPr defaultRowHeight="15" x14ac:dyDescent="0.25"/>
  <cols>
    <col min="1" max="1" width="47.85546875" customWidth="1"/>
    <col min="2" max="2" width="23.5703125" customWidth="1"/>
    <col min="3" max="3" width="25.140625" customWidth="1"/>
    <col min="4" max="4" width="23.85546875" customWidth="1"/>
    <col min="5" max="5" width="23.28515625" customWidth="1"/>
    <col min="6" max="6" width="14.42578125" customWidth="1"/>
  </cols>
  <sheetData>
    <row r="1" spans="1:6" ht="15.75" thickBot="1" x14ac:dyDescent="0.3">
      <c r="A1" s="3"/>
      <c r="B1" s="3"/>
      <c r="C1" s="3"/>
      <c r="D1" s="3"/>
      <c r="E1" s="3"/>
      <c r="F1" s="3"/>
    </row>
    <row r="2" spans="1:6" ht="30.75" thickBot="1" x14ac:dyDescent="0.3">
      <c r="A2" s="48" t="s">
        <v>4</v>
      </c>
      <c r="B2" s="48" t="s">
        <v>94</v>
      </c>
      <c r="C2" s="48" t="s">
        <v>95</v>
      </c>
      <c r="D2" s="48" t="s">
        <v>150</v>
      </c>
      <c r="E2" s="48" t="s">
        <v>151</v>
      </c>
      <c r="F2" s="48" t="s">
        <v>181</v>
      </c>
    </row>
    <row r="3" spans="1:6" ht="19.5" customHeight="1" x14ac:dyDescent="0.25">
      <c r="A3" s="52" t="s">
        <v>96</v>
      </c>
      <c r="B3" s="53">
        <v>6779275.5599999996</v>
      </c>
      <c r="C3" s="53">
        <v>15260176</v>
      </c>
      <c r="D3" s="53">
        <v>15829569</v>
      </c>
      <c r="E3" s="53">
        <v>13257056.35</v>
      </c>
      <c r="F3" s="54">
        <v>83.75</v>
      </c>
    </row>
    <row r="4" spans="1:6" ht="30.75" customHeight="1" x14ac:dyDescent="0.25">
      <c r="A4" s="49" t="s">
        <v>204</v>
      </c>
      <c r="B4" s="50">
        <v>6779275.5599999996</v>
      </c>
      <c r="C4" s="50">
        <v>15260176</v>
      </c>
      <c r="D4" s="50">
        <v>15829569</v>
      </c>
      <c r="E4" s="50">
        <v>13257056.35</v>
      </c>
      <c r="F4" s="51">
        <v>83.75</v>
      </c>
    </row>
    <row r="5" spans="1:6" ht="19.5" customHeight="1" x14ac:dyDescent="0.25">
      <c r="A5" s="52" t="s">
        <v>216</v>
      </c>
      <c r="B5" s="53">
        <v>246656.34</v>
      </c>
      <c r="C5" s="53">
        <v>385140</v>
      </c>
      <c r="D5" s="53">
        <v>385140</v>
      </c>
      <c r="E5" s="53">
        <v>385061.25</v>
      </c>
      <c r="F5" s="54">
        <v>99.98</v>
      </c>
    </row>
    <row r="6" spans="1:6" x14ac:dyDescent="0.25">
      <c r="A6" s="68" t="s">
        <v>58</v>
      </c>
      <c r="B6" s="69">
        <v>125619.14</v>
      </c>
      <c r="C6" s="69">
        <v>264075</v>
      </c>
      <c r="D6" s="69">
        <v>259105.62</v>
      </c>
      <c r="E6" s="69">
        <v>259105.62</v>
      </c>
      <c r="F6" s="70">
        <v>100</v>
      </c>
    </row>
    <row r="7" spans="1:6" x14ac:dyDescent="0.25">
      <c r="A7" s="68" t="s">
        <v>84</v>
      </c>
      <c r="B7" s="69">
        <v>24197.200000000001</v>
      </c>
      <c r="C7" s="69">
        <v>69065</v>
      </c>
      <c r="D7" s="69">
        <v>94034.38</v>
      </c>
      <c r="E7" s="69">
        <v>93955.63</v>
      </c>
      <c r="F7" s="70">
        <v>99.92</v>
      </c>
    </row>
    <row r="8" spans="1:6" x14ac:dyDescent="0.25">
      <c r="A8" s="68" t="s">
        <v>87</v>
      </c>
      <c r="B8" s="69">
        <v>35640</v>
      </c>
      <c r="C8" s="69">
        <v>52000</v>
      </c>
      <c r="D8" s="69">
        <v>32000</v>
      </c>
      <c r="E8" s="69">
        <v>32000</v>
      </c>
      <c r="F8" s="70">
        <v>100</v>
      </c>
    </row>
    <row r="9" spans="1:6" ht="29.25" x14ac:dyDescent="0.25">
      <c r="A9" s="68" t="s">
        <v>90</v>
      </c>
      <c r="B9" s="69">
        <v>61200</v>
      </c>
      <c r="C9" s="68"/>
      <c r="D9" s="68"/>
      <c r="E9" s="68"/>
      <c r="F9" s="68"/>
    </row>
    <row r="10" spans="1:6" x14ac:dyDescent="0.25">
      <c r="A10" s="49" t="s">
        <v>217</v>
      </c>
      <c r="B10" s="50">
        <v>5522423.3700000001</v>
      </c>
      <c r="C10" s="50">
        <v>11960377</v>
      </c>
      <c r="D10" s="50">
        <v>12387128</v>
      </c>
      <c r="E10" s="50">
        <v>10262429.460000001</v>
      </c>
      <c r="F10" s="51">
        <v>82.85</v>
      </c>
    </row>
    <row r="11" spans="1:6" x14ac:dyDescent="0.25">
      <c r="A11" s="68" t="s">
        <v>37</v>
      </c>
      <c r="B11" s="69">
        <v>3628207.95</v>
      </c>
      <c r="C11" s="69">
        <v>7617028</v>
      </c>
      <c r="D11" s="69">
        <v>7788900</v>
      </c>
      <c r="E11" s="69">
        <v>6834706.0300000003</v>
      </c>
      <c r="F11" s="70">
        <v>87.75</v>
      </c>
    </row>
    <row r="12" spans="1:6" x14ac:dyDescent="0.25">
      <c r="A12" s="68" t="s">
        <v>41</v>
      </c>
      <c r="B12" s="69">
        <v>182326.45</v>
      </c>
      <c r="C12" s="69">
        <v>330800</v>
      </c>
      <c r="D12" s="69">
        <v>326500</v>
      </c>
      <c r="E12" s="69">
        <v>279041.63</v>
      </c>
      <c r="F12" s="70">
        <v>85.46</v>
      </c>
    </row>
    <row r="13" spans="1:6" x14ac:dyDescent="0.25">
      <c r="A13" s="68" t="s">
        <v>43</v>
      </c>
      <c r="B13" s="69">
        <v>601621.53</v>
      </c>
      <c r="C13" s="69">
        <v>1170933</v>
      </c>
      <c r="D13" s="69">
        <v>1153133</v>
      </c>
      <c r="E13" s="69">
        <v>1040027.88</v>
      </c>
      <c r="F13" s="70">
        <v>90.19</v>
      </c>
    </row>
    <row r="14" spans="1:6" x14ac:dyDescent="0.25">
      <c r="A14" s="68" t="s">
        <v>46</v>
      </c>
      <c r="B14" s="69">
        <v>85458.31</v>
      </c>
      <c r="C14" s="69">
        <v>242438</v>
      </c>
      <c r="D14" s="69">
        <v>247500</v>
      </c>
      <c r="E14" s="69">
        <v>171944.82</v>
      </c>
      <c r="F14" s="70">
        <v>69.47</v>
      </c>
    </row>
    <row r="15" spans="1:6" x14ac:dyDescent="0.25">
      <c r="A15" s="68" t="s">
        <v>51</v>
      </c>
      <c r="B15" s="69">
        <v>326126.18</v>
      </c>
      <c r="C15" s="69">
        <v>920227</v>
      </c>
      <c r="D15" s="69">
        <v>734550</v>
      </c>
      <c r="E15" s="69">
        <v>602034.75</v>
      </c>
      <c r="F15" s="70">
        <v>81.96</v>
      </c>
    </row>
    <row r="16" spans="1:6" x14ac:dyDescent="0.25">
      <c r="A16" s="68" t="s">
        <v>58</v>
      </c>
      <c r="B16" s="69">
        <v>546986.07999999996</v>
      </c>
      <c r="C16" s="69">
        <v>947969</v>
      </c>
      <c r="D16" s="69">
        <v>1150125</v>
      </c>
      <c r="E16" s="69">
        <v>957803.02</v>
      </c>
      <c r="F16" s="70">
        <v>83.28</v>
      </c>
    </row>
    <row r="17" spans="1:6" ht="29.25" x14ac:dyDescent="0.25">
      <c r="A17" s="68" t="s">
        <v>198</v>
      </c>
      <c r="B17" s="68"/>
      <c r="C17" s="68"/>
      <c r="D17" s="69">
        <v>287000</v>
      </c>
      <c r="E17" s="69">
        <v>253684.18</v>
      </c>
      <c r="F17" s="70">
        <v>88.39</v>
      </c>
    </row>
    <row r="18" spans="1:6" x14ac:dyDescent="0.25">
      <c r="A18" s="68" t="s">
        <v>68</v>
      </c>
      <c r="B18" s="69">
        <v>49310.33</v>
      </c>
      <c r="C18" s="69">
        <v>95618</v>
      </c>
      <c r="D18" s="69">
        <v>83740</v>
      </c>
      <c r="E18" s="69">
        <v>54501.88</v>
      </c>
      <c r="F18" s="70">
        <v>65.08</v>
      </c>
    </row>
    <row r="19" spans="1:6" x14ac:dyDescent="0.25">
      <c r="A19" s="68" t="s">
        <v>76</v>
      </c>
      <c r="B19" s="69">
        <v>8356.85</v>
      </c>
      <c r="C19" s="69">
        <v>29200</v>
      </c>
      <c r="D19" s="69">
        <v>27050</v>
      </c>
      <c r="E19" s="69">
        <v>21229.65</v>
      </c>
      <c r="F19" s="70">
        <v>78.48</v>
      </c>
    </row>
    <row r="20" spans="1:6" x14ac:dyDescent="0.25">
      <c r="A20" s="68" t="s">
        <v>80</v>
      </c>
      <c r="B20" s="70">
        <v>656.84</v>
      </c>
      <c r="C20" s="69">
        <v>11700</v>
      </c>
      <c r="D20" s="69">
        <v>9000</v>
      </c>
      <c r="E20" s="70">
        <v>4.62</v>
      </c>
      <c r="F20" s="70">
        <v>0.05</v>
      </c>
    </row>
    <row r="21" spans="1:6" x14ac:dyDescent="0.25">
      <c r="A21" s="68" t="s">
        <v>147</v>
      </c>
      <c r="B21" s="68"/>
      <c r="C21" s="69">
        <v>4500</v>
      </c>
      <c r="D21" s="69">
        <v>12000</v>
      </c>
      <c r="E21" s="69">
        <v>3745</v>
      </c>
      <c r="F21" s="70">
        <v>31.21</v>
      </c>
    </row>
    <row r="22" spans="1:6" x14ac:dyDescent="0.25">
      <c r="A22" s="68" t="s">
        <v>84</v>
      </c>
      <c r="B22" s="69">
        <v>55256.37</v>
      </c>
      <c r="C22" s="69">
        <v>91464</v>
      </c>
      <c r="D22" s="69">
        <v>89630</v>
      </c>
      <c r="E22" s="69">
        <v>33268.5</v>
      </c>
      <c r="F22" s="70">
        <v>37.119999999999997</v>
      </c>
    </row>
    <row r="23" spans="1:6" x14ac:dyDescent="0.25">
      <c r="A23" s="68" t="s">
        <v>87</v>
      </c>
      <c r="B23" s="70">
        <v>662.57</v>
      </c>
      <c r="C23" s="69">
        <v>30500</v>
      </c>
      <c r="D23" s="68"/>
      <c r="E23" s="68"/>
      <c r="F23" s="68"/>
    </row>
    <row r="24" spans="1:6" ht="29.25" x14ac:dyDescent="0.25">
      <c r="A24" s="68" t="s">
        <v>90</v>
      </c>
      <c r="B24" s="69">
        <v>35948.36</v>
      </c>
      <c r="C24" s="69">
        <v>458000</v>
      </c>
      <c r="D24" s="69">
        <v>458000</v>
      </c>
      <c r="E24" s="69">
        <v>10437.5</v>
      </c>
      <c r="F24" s="70">
        <v>2.2799999999999998</v>
      </c>
    </row>
    <row r="25" spans="1:6" x14ac:dyDescent="0.25">
      <c r="A25" s="68" t="s">
        <v>92</v>
      </c>
      <c r="B25" s="69">
        <v>1505.55</v>
      </c>
      <c r="C25" s="69">
        <v>10000</v>
      </c>
      <c r="D25" s="69">
        <v>20000</v>
      </c>
      <c r="E25" s="68"/>
      <c r="F25" s="68"/>
    </row>
    <row r="26" spans="1:6" ht="30" x14ac:dyDescent="0.25">
      <c r="A26" s="52" t="s">
        <v>218</v>
      </c>
      <c r="B26" s="53">
        <v>1010195.85</v>
      </c>
      <c r="C26" s="53">
        <v>2914659</v>
      </c>
      <c r="D26" s="53">
        <v>3057301</v>
      </c>
      <c r="E26" s="53">
        <v>2609565.64</v>
      </c>
      <c r="F26" s="54">
        <v>85.36</v>
      </c>
    </row>
    <row r="27" spans="1:6" x14ac:dyDescent="0.25">
      <c r="A27" s="68" t="s">
        <v>37</v>
      </c>
      <c r="B27" s="69">
        <v>694387.17</v>
      </c>
      <c r="C27" s="69">
        <v>1751450</v>
      </c>
      <c r="D27" s="69">
        <v>1803750</v>
      </c>
      <c r="E27" s="69">
        <v>1648621.61</v>
      </c>
      <c r="F27" s="70">
        <v>91.4</v>
      </c>
    </row>
    <row r="28" spans="1:6" x14ac:dyDescent="0.25">
      <c r="A28" s="68" t="s">
        <v>41</v>
      </c>
      <c r="B28" s="69">
        <v>3700</v>
      </c>
      <c r="C28" s="69">
        <v>27800</v>
      </c>
      <c r="D28" s="69">
        <v>22400</v>
      </c>
      <c r="E28" s="69">
        <v>9957.8799999999992</v>
      </c>
      <c r="F28" s="70">
        <v>44.45</v>
      </c>
    </row>
    <row r="29" spans="1:6" x14ac:dyDescent="0.25">
      <c r="A29" s="68" t="s">
        <v>43</v>
      </c>
      <c r="B29" s="69">
        <v>28448.27</v>
      </c>
      <c r="C29" s="69">
        <v>230350</v>
      </c>
      <c r="D29" s="69">
        <v>276400</v>
      </c>
      <c r="E29" s="69">
        <v>246635.66</v>
      </c>
      <c r="F29" s="70">
        <v>89.23</v>
      </c>
    </row>
    <row r="30" spans="1:6" x14ac:dyDescent="0.25">
      <c r="A30" s="68" t="s">
        <v>46</v>
      </c>
      <c r="B30" s="69">
        <v>52745.65</v>
      </c>
      <c r="C30" s="69">
        <v>207023</v>
      </c>
      <c r="D30" s="69">
        <v>200411</v>
      </c>
      <c r="E30" s="69">
        <v>152502.09</v>
      </c>
      <c r="F30" s="70">
        <v>76.09</v>
      </c>
    </row>
    <row r="31" spans="1:6" x14ac:dyDescent="0.25">
      <c r="A31" s="68" t="s">
        <v>51</v>
      </c>
      <c r="B31" s="69">
        <v>150857.41</v>
      </c>
      <c r="C31" s="69">
        <v>435200</v>
      </c>
      <c r="D31" s="69">
        <v>419900</v>
      </c>
      <c r="E31" s="69">
        <v>324814.63</v>
      </c>
      <c r="F31" s="70">
        <v>77.36</v>
      </c>
    </row>
    <row r="32" spans="1:6" x14ac:dyDescent="0.25">
      <c r="A32" s="68" t="s">
        <v>58</v>
      </c>
      <c r="B32" s="69">
        <v>52171.17</v>
      </c>
      <c r="C32" s="69">
        <v>178636</v>
      </c>
      <c r="D32" s="69">
        <v>186000</v>
      </c>
      <c r="E32" s="69">
        <v>158200.07999999999</v>
      </c>
      <c r="F32" s="70">
        <v>85.05</v>
      </c>
    </row>
    <row r="33" spans="1:6" ht="29.25" x14ac:dyDescent="0.25">
      <c r="A33" s="68" t="s">
        <v>198</v>
      </c>
      <c r="B33" s="68"/>
      <c r="C33" s="68"/>
      <c r="D33" s="69">
        <v>59500</v>
      </c>
      <c r="E33" s="69">
        <v>32152.66</v>
      </c>
      <c r="F33" s="70">
        <v>54.04</v>
      </c>
    </row>
    <row r="34" spans="1:6" x14ac:dyDescent="0.25">
      <c r="A34" s="68" t="s">
        <v>68</v>
      </c>
      <c r="B34" s="69">
        <v>6947.21</v>
      </c>
      <c r="C34" s="69">
        <v>17200</v>
      </c>
      <c r="D34" s="69">
        <v>17400</v>
      </c>
      <c r="E34" s="69">
        <v>6917.44</v>
      </c>
      <c r="F34" s="70">
        <v>39.76</v>
      </c>
    </row>
    <row r="35" spans="1:6" x14ac:dyDescent="0.25">
      <c r="A35" s="68" t="s">
        <v>84</v>
      </c>
      <c r="B35" s="69">
        <v>14897.21</v>
      </c>
      <c r="C35" s="69">
        <v>34000</v>
      </c>
      <c r="D35" s="69">
        <v>60040</v>
      </c>
      <c r="E35" s="69">
        <v>24763.59</v>
      </c>
      <c r="F35" s="70">
        <v>41.25</v>
      </c>
    </row>
    <row r="36" spans="1:6" x14ac:dyDescent="0.25">
      <c r="A36" s="68" t="s">
        <v>87</v>
      </c>
      <c r="B36" s="68"/>
      <c r="C36" s="69">
        <v>29000</v>
      </c>
      <c r="D36" s="69">
        <v>11500</v>
      </c>
      <c r="E36" s="69">
        <v>5000</v>
      </c>
      <c r="F36" s="70">
        <v>43.48</v>
      </c>
    </row>
    <row r="37" spans="1:6" ht="21.75" customHeight="1" x14ac:dyDescent="0.25">
      <c r="A37" s="68" t="s">
        <v>90</v>
      </c>
      <c r="B37" s="69">
        <v>6041.76</v>
      </c>
      <c r="C37" s="69">
        <v>4000</v>
      </c>
      <c r="D37" s="68"/>
      <c r="E37" s="68"/>
      <c r="F37" s="68"/>
    </row>
  </sheetData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>
      <selection activeCell="J9" sqref="J9"/>
    </sheetView>
  </sheetViews>
  <sheetFormatPr defaultRowHeight="15" x14ac:dyDescent="0.25"/>
  <cols>
    <col min="4" max="4" width="19.42578125" customWidth="1"/>
    <col min="5" max="5" width="11.42578125" customWidth="1"/>
    <col min="8" max="8" width="20.140625" customWidth="1"/>
    <col min="9" max="9" width="13.5703125" customWidth="1"/>
  </cols>
  <sheetData>
    <row r="1" spans="1:11" x14ac:dyDescent="0.25">
      <c r="A1" s="218" t="s">
        <v>219</v>
      </c>
      <c r="B1" s="218"/>
      <c r="C1" s="218"/>
      <c r="D1" s="218"/>
      <c r="E1" s="218"/>
      <c r="F1" s="218"/>
      <c r="G1" s="218"/>
      <c r="H1" s="218"/>
      <c r="I1" s="218"/>
      <c r="J1" s="42"/>
      <c r="K1" s="42"/>
    </row>
    <row r="2" spans="1:11" x14ac:dyDescent="0.25">
      <c r="A2" s="219" t="s">
        <v>0</v>
      </c>
      <c r="B2" s="219"/>
      <c r="C2" s="219"/>
      <c r="D2" s="219"/>
      <c r="E2" s="219"/>
      <c r="F2" s="219"/>
      <c r="G2" s="219"/>
      <c r="H2" s="220"/>
      <c r="I2" s="220"/>
      <c r="J2" s="42"/>
      <c r="K2" s="42"/>
    </row>
    <row r="3" spans="1:11" x14ac:dyDescent="0.25">
      <c r="A3" s="219" t="s">
        <v>97</v>
      </c>
      <c r="B3" s="221"/>
      <c r="C3" s="221"/>
      <c r="D3" s="221"/>
      <c r="E3" s="221"/>
      <c r="F3" s="221"/>
      <c r="G3" s="221"/>
      <c r="H3" s="221"/>
      <c r="I3" s="221"/>
      <c r="J3" s="42"/>
      <c r="K3" s="42"/>
    </row>
    <row r="4" spans="1:11" ht="60" x14ac:dyDescent="0.25">
      <c r="A4" s="71" t="s">
        <v>98</v>
      </c>
      <c r="B4" s="71" t="s">
        <v>99</v>
      </c>
      <c r="C4" s="71" t="s">
        <v>100</v>
      </c>
      <c r="D4" s="71" t="s">
        <v>101</v>
      </c>
      <c r="E4" s="71" t="s">
        <v>102</v>
      </c>
      <c r="F4" s="71" t="s">
        <v>103</v>
      </c>
      <c r="G4" s="71" t="s">
        <v>104</v>
      </c>
      <c r="H4" s="71" t="s">
        <v>105</v>
      </c>
      <c r="I4" s="71" t="s">
        <v>105</v>
      </c>
      <c r="J4" s="42"/>
      <c r="K4" s="42"/>
    </row>
    <row r="5" spans="1:11" x14ac:dyDescent="0.25">
      <c r="A5" s="222">
        <v>1</v>
      </c>
      <c r="B5" s="222"/>
      <c r="C5" s="222"/>
      <c r="D5" s="222"/>
      <c r="E5" s="72">
        <v>2</v>
      </c>
      <c r="F5" s="72">
        <v>3</v>
      </c>
      <c r="G5" s="72">
        <v>4</v>
      </c>
      <c r="H5" s="72" t="s">
        <v>106</v>
      </c>
      <c r="I5" s="72" t="s">
        <v>107</v>
      </c>
      <c r="J5" s="42"/>
      <c r="K5" s="42"/>
    </row>
    <row r="6" spans="1:11" ht="64.5" customHeight="1" x14ac:dyDescent="0.25">
      <c r="A6" s="71">
        <v>8</v>
      </c>
      <c r="B6" s="73"/>
      <c r="C6" s="73"/>
      <c r="D6" s="73" t="s">
        <v>108</v>
      </c>
      <c r="E6" s="74">
        <f>SUM(E7)</f>
        <v>0</v>
      </c>
      <c r="F6" s="74">
        <f t="shared" ref="F6:G8" si="0">SUM(F7)</f>
        <v>0</v>
      </c>
      <c r="G6" s="74">
        <f t="shared" si="0"/>
        <v>0</v>
      </c>
      <c r="H6" s="75">
        <v>0</v>
      </c>
      <c r="I6" s="75">
        <v>0</v>
      </c>
      <c r="J6" s="42"/>
      <c r="K6" s="42"/>
    </row>
    <row r="7" spans="1:11" ht="39" customHeight="1" x14ac:dyDescent="0.25">
      <c r="A7" s="76"/>
      <c r="B7" s="77">
        <v>84</v>
      </c>
      <c r="C7" s="78"/>
      <c r="D7" s="79" t="s">
        <v>109</v>
      </c>
      <c r="E7" s="80">
        <f>SUM(E8)</f>
        <v>0</v>
      </c>
      <c r="F7" s="80"/>
      <c r="G7" s="80">
        <f t="shared" si="0"/>
        <v>0</v>
      </c>
      <c r="H7" s="75">
        <v>0</v>
      </c>
      <c r="I7" s="75">
        <v>0</v>
      </c>
      <c r="J7" s="42"/>
      <c r="K7" s="42"/>
    </row>
    <row r="8" spans="1:11" ht="90" x14ac:dyDescent="0.25">
      <c r="A8" s="76"/>
      <c r="B8" s="81" t="s">
        <v>110</v>
      </c>
      <c r="C8" s="82"/>
      <c r="D8" s="83" t="s">
        <v>111</v>
      </c>
      <c r="E8" s="84">
        <f>SUM(E9)</f>
        <v>0</v>
      </c>
      <c r="F8" s="84"/>
      <c r="G8" s="84">
        <f t="shared" si="0"/>
        <v>0</v>
      </c>
      <c r="H8" s="75">
        <v>0</v>
      </c>
      <c r="I8" s="75"/>
      <c r="J8" s="42"/>
      <c r="K8" s="42"/>
    </row>
    <row r="9" spans="1:11" ht="57" customHeight="1" x14ac:dyDescent="0.25">
      <c r="A9" s="85"/>
      <c r="B9" s="86">
        <v>8422</v>
      </c>
      <c r="C9" s="87"/>
      <c r="D9" s="88" t="s">
        <v>112</v>
      </c>
      <c r="E9" s="89"/>
      <c r="F9" s="89"/>
      <c r="G9" s="90"/>
      <c r="H9" s="91">
        <v>0</v>
      </c>
      <c r="I9" s="91"/>
      <c r="J9" s="42"/>
      <c r="K9" s="42"/>
    </row>
    <row r="10" spans="1:11" ht="28.5" x14ac:dyDescent="0.25">
      <c r="A10" s="92"/>
      <c r="B10" s="93"/>
      <c r="C10" s="94">
        <v>81</v>
      </c>
      <c r="D10" s="95" t="s">
        <v>113</v>
      </c>
      <c r="E10" s="96">
        <f>SUM(E6)</f>
        <v>0</v>
      </c>
      <c r="F10" s="96">
        <f t="shared" ref="F10:G10" si="1">SUM(F6)</f>
        <v>0</v>
      </c>
      <c r="G10" s="96">
        <f t="shared" si="1"/>
        <v>0</v>
      </c>
      <c r="H10" s="75">
        <v>0</v>
      </c>
      <c r="I10" s="75">
        <v>0</v>
      </c>
      <c r="J10" s="42"/>
      <c r="K10" s="42"/>
    </row>
    <row r="11" spans="1:11" ht="60" x14ac:dyDescent="0.25">
      <c r="A11" s="76">
        <v>5</v>
      </c>
      <c r="B11" s="97"/>
      <c r="C11" s="98"/>
      <c r="D11" s="99" t="s">
        <v>114</v>
      </c>
      <c r="E11" s="100">
        <f>SUM(E12)</f>
        <v>0</v>
      </c>
      <c r="F11" s="100">
        <f t="shared" ref="F11:G13" si="2">SUM(F12)</f>
        <v>0</v>
      </c>
      <c r="G11" s="100">
        <f t="shared" si="2"/>
        <v>0</v>
      </c>
      <c r="H11" s="75">
        <v>0</v>
      </c>
      <c r="I11" s="75">
        <v>0</v>
      </c>
      <c r="J11" s="42"/>
      <c r="K11" s="42"/>
    </row>
    <row r="12" spans="1:11" ht="60.75" customHeight="1" x14ac:dyDescent="0.25">
      <c r="A12" s="101"/>
      <c r="B12" s="101">
        <v>54</v>
      </c>
      <c r="C12" s="98"/>
      <c r="D12" s="99" t="s">
        <v>115</v>
      </c>
      <c r="E12" s="100">
        <f>SUM(E13)</f>
        <v>0</v>
      </c>
      <c r="F12" s="100"/>
      <c r="G12" s="100">
        <f t="shared" si="2"/>
        <v>0</v>
      </c>
      <c r="H12" s="75">
        <v>0</v>
      </c>
      <c r="I12" s="75">
        <v>0</v>
      </c>
      <c r="J12" s="42"/>
      <c r="K12" s="42"/>
    </row>
    <row r="13" spans="1:11" ht="87" customHeight="1" x14ac:dyDescent="0.25">
      <c r="A13" s="101"/>
      <c r="B13" s="101" t="s">
        <v>116</v>
      </c>
      <c r="C13" s="98"/>
      <c r="D13" s="100" t="s">
        <v>117</v>
      </c>
      <c r="E13" s="100">
        <f>SUM(E14)</f>
        <v>0</v>
      </c>
      <c r="F13" s="100"/>
      <c r="G13" s="100">
        <f t="shared" si="2"/>
        <v>0</v>
      </c>
      <c r="H13" s="75">
        <v>0</v>
      </c>
      <c r="I13" s="75"/>
      <c r="J13" s="42"/>
      <c r="K13" s="42"/>
    </row>
    <row r="14" spans="1:11" ht="75.75" customHeight="1" x14ac:dyDescent="0.25">
      <c r="A14" s="102"/>
      <c r="B14" s="102" t="s">
        <v>118</v>
      </c>
      <c r="C14" s="103"/>
      <c r="D14" s="104" t="s">
        <v>119</v>
      </c>
      <c r="E14" s="104"/>
      <c r="F14" s="104"/>
      <c r="G14" s="105"/>
      <c r="H14" s="75">
        <v>0</v>
      </c>
      <c r="I14" s="75"/>
      <c r="J14" s="42"/>
      <c r="K14" s="42"/>
    </row>
    <row r="15" spans="1:11" ht="39" customHeight="1" x14ac:dyDescent="0.25">
      <c r="A15" s="92"/>
      <c r="B15" s="93"/>
      <c r="C15" s="94">
        <v>11</v>
      </c>
      <c r="D15" s="95" t="s">
        <v>120</v>
      </c>
      <c r="E15" s="96">
        <f>SUM(E11)</f>
        <v>0</v>
      </c>
      <c r="F15" s="96">
        <f t="shared" ref="F15:G15" si="3">SUM(F11)</f>
        <v>0</v>
      </c>
      <c r="G15" s="96">
        <f t="shared" si="3"/>
        <v>0</v>
      </c>
      <c r="H15" s="75">
        <v>0</v>
      </c>
      <c r="I15" s="75">
        <v>0</v>
      </c>
      <c r="J15" s="42"/>
      <c r="K15" s="42"/>
    </row>
    <row r="16" spans="1:1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2"/>
      <c r="K16" s="42"/>
    </row>
    <row r="17" spans="1:1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2"/>
      <c r="K17" s="42"/>
    </row>
    <row r="18" spans="1:1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2"/>
      <c r="K18" s="42"/>
    </row>
    <row r="19" spans="1:1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2"/>
      <c r="K19" s="42"/>
    </row>
    <row r="20" spans="1:11" x14ac:dyDescent="0.25">
      <c r="A20" s="34"/>
      <c r="B20" s="34"/>
      <c r="C20" s="34"/>
      <c r="D20" s="34"/>
      <c r="E20" s="34"/>
      <c r="F20" s="34"/>
      <c r="G20" s="34"/>
      <c r="H20" s="34"/>
      <c r="I20" s="34"/>
    </row>
    <row r="21" spans="1:11" ht="15.75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11" ht="15.75" x14ac:dyDescent="0.25">
      <c r="A22" s="4"/>
      <c r="B22" s="4"/>
      <c r="C22" s="4"/>
      <c r="D22" s="4"/>
      <c r="E22" s="4"/>
      <c r="F22" s="4"/>
      <c r="G22" s="4"/>
      <c r="H22" s="4"/>
      <c r="I22" s="4"/>
    </row>
  </sheetData>
  <mergeCells count="4">
    <mergeCell ref="A1:I1"/>
    <mergeCell ref="A2:I2"/>
    <mergeCell ref="A3:I3"/>
    <mergeCell ref="A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8F99-2730-4032-B6CB-C779D12D8E9C}">
  <sheetPr>
    <pageSetUpPr fitToPage="1"/>
  </sheetPr>
  <dimension ref="A1:F111"/>
  <sheetViews>
    <sheetView topLeftCell="A25" workbookViewId="0">
      <selection activeCell="D8" sqref="D8"/>
    </sheetView>
  </sheetViews>
  <sheetFormatPr defaultRowHeight="15" x14ac:dyDescent="0.25"/>
  <cols>
    <col min="1" max="1" width="28.42578125" customWidth="1"/>
    <col min="2" max="2" width="21" customWidth="1"/>
    <col min="3" max="3" width="19.5703125" customWidth="1"/>
    <col min="4" max="4" width="18" customWidth="1"/>
    <col min="5" max="5" width="17.85546875" customWidth="1"/>
    <col min="6" max="6" width="11.7109375" customWidth="1"/>
  </cols>
  <sheetData>
    <row r="1" spans="1:6" ht="15.75" thickBot="1" x14ac:dyDescent="0.3"/>
    <row r="2" spans="1:6" ht="45.75" thickBot="1" x14ac:dyDescent="0.3">
      <c r="A2" s="48" t="s">
        <v>4</v>
      </c>
      <c r="B2" s="48" t="s">
        <v>94</v>
      </c>
      <c r="C2" s="48" t="s">
        <v>200</v>
      </c>
      <c r="D2" s="48" t="s">
        <v>215</v>
      </c>
      <c r="E2" s="48" t="s">
        <v>201</v>
      </c>
      <c r="F2" s="48" t="s">
        <v>202</v>
      </c>
    </row>
    <row r="3" spans="1:6" ht="22.5" customHeight="1" x14ac:dyDescent="0.25">
      <c r="A3" s="60" t="s">
        <v>203</v>
      </c>
      <c r="B3" s="61">
        <v>6994037.96</v>
      </c>
      <c r="C3" s="61">
        <v>15260176</v>
      </c>
      <c r="D3" s="61">
        <v>15829569</v>
      </c>
      <c r="E3" s="61">
        <v>14035434.02</v>
      </c>
      <c r="F3" s="106">
        <v>88.67</v>
      </c>
    </row>
    <row r="4" spans="1:6" ht="29.25" x14ac:dyDescent="0.25">
      <c r="A4" s="49" t="s">
        <v>204</v>
      </c>
      <c r="B4" s="50">
        <v>6994037.96</v>
      </c>
      <c r="C4" s="50">
        <v>15260176</v>
      </c>
      <c r="D4" s="50">
        <v>15829569</v>
      </c>
      <c r="E4" s="50">
        <v>14035434.02</v>
      </c>
      <c r="F4" s="51">
        <v>88.67</v>
      </c>
    </row>
    <row r="5" spans="1:6" ht="30" x14ac:dyDescent="0.25">
      <c r="A5" s="55" t="s">
        <v>205</v>
      </c>
      <c r="B5" s="56">
        <v>438901.02</v>
      </c>
      <c r="C5" s="56">
        <v>861736</v>
      </c>
      <c r="D5" s="56">
        <v>1074736</v>
      </c>
      <c r="E5" s="56">
        <v>1050878.83</v>
      </c>
      <c r="F5" s="58">
        <v>97.78</v>
      </c>
    </row>
    <row r="6" spans="1:6" ht="57.75" x14ac:dyDescent="0.25">
      <c r="A6" s="59" t="s">
        <v>26</v>
      </c>
      <c r="B6" s="50">
        <v>438901.02</v>
      </c>
      <c r="C6" s="50">
        <v>861736</v>
      </c>
      <c r="D6" s="50">
        <v>1074736</v>
      </c>
      <c r="E6" s="50">
        <v>1050878.83</v>
      </c>
      <c r="F6" s="51">
        <v>97.78</v>
      </c>
    </row>
    <row r="7" spans="1:6" x14ac:dyDescent="0.25">
      <c r="A7" s="55" t="s">
        <v>206</v>
      </c>
      <c r="B7" s="56">
        <v>361395.79</v>
      </c>
      <c r="C7" s="56">
        <v>1053000</v>
      </c>
      <c r="D7" s="56">
        <v>1149704</v>
      </c>
      <c r="E7" s="56">
        <v>1035236.45</v>
      </c>
      <c r="F7" s="58">
        <v>90.04</v>
      </c>
    </row>
    <row r="8" spans="1:6" ht="43.5" x14ac:dyDescent="0.25">
      <c r="A8" s="59" t="s">
        <v>22</v>
      </c>
      <c r="B8" s="50">
        <v>361395.79</v>
      </c>
      <c r="C8" s="50">
        <v>1053000</v>
      </c>
      <c r="D8" s="50">
        <v>1149704</v>
      </c>
      <c r="E8" s="50">
        <v>1035236.45</v>
      </c>
      <c r="F8" s="51">
        <v>90.04</v>
      </c>
    </row>
    <row r="9" spans="1:6" ht="45" x14ac:dyDescent="0.25">
      <c r="A9" s="55" t="s">
        <v>207</v>
      </c>
      <c r="B9" s="56">
        <v>239500.05</v>
      </c>
      <c r="C9" s="56">
        <v>521864</v>
      </c>
      <c r="D9" s="56">
        <v>541664</v>
      </c>
      <c r="E9" s="56">
        <v>467815.21</v>
      </c>
      <c r="F9" s="58">
        <v>86.37</v>
      </c>
    </row>
    <row r="10" spans="1:6" ht="29.25" x14ac:dyDescent="0.25">
      <c r="A10" s="59" t="s">
        <v>186</v>
      </c>
      <c r="B10" s="51">
        <v>17.55</v>
      </c>
      <c r="C10" s="50">
        <v>1200</v>
      </c>
      <c r="D10" s="49"/>
      <c r="E10" s="49"/>
      <c r="F10" s="49"/>
    </row>
    <row r="11" spans="1:6" ht="29.25" x14ac:dyDescent="0.25">
      <c r="A11" s="59" t="s">
        <v>19</v>
      </c>
      <c r="B11" s="50">
        <v>225360.9</v>
      </c>
      <c r="C11" s="50">
        <v>496000</v>
      </c>
      <c r="D11" s="50">
        <v>496000</v>
      </c>
      <c r="E11" s="50">
        <v>415885.95</v>
      </c>
      <c r="F11" s="51">
        <v>83.85</v>
      </c>
    </row>
    <row r="12" spans="1:6" x14ac:dyDescent="0.25">
      <c r="A12" s="59" t="s">
        <v>190</v>
      </c>
      <c r="B12" s="50">
        <v>14121.6</v>
      </c>
      <c r="C12" s="50">
        <v>24664</v>
      </c>
      <c r="D12" s="50">
        <v>45664</v>
      </c>
      <c r="E12" s="50">
        <v>51929.26</v>
      </c>
      <c r="F12" s="51">
        <v>113.72</v>
      </c>
    </row>
    <row r="13" spans="1:6" ht="45" x14ac:dyDescent="0.25">
      <c r="A13" s="55" t="s">
        <v>208</v>
      </c>
      <c r="B13" s="56">
        <v>5407994.0999999996</v>
      </c>
      <c r="C13" s="56">
        <v>11040513</v>
      </c>
      <c r="D13" s="56">
        <v>11447464</v>
      </c>
      <c r="E13" s="56">
        <v>10738993.300000001</v>
      </c>
      <c r="F13" s="57">
        <v>93.81</v>
      </c>
    </row>
    <row r="14" spans="1:6" ht="43.5" x14ac:dyDescent="0.25">
      <c r="A14" s="59" t="s">
        <v>13</v>
      </c>
      <c r="B14" s="51">
        <v>2.02</v>
      </c>
      <c r="C14" s="50">
        <v>10000</v>
      </c>
      <c r="D14" s="50">
        <v>5000</v>
      </c>
      <c r="E14" s="49"/>
      <c r="F14" s="49"/>
    </row>
    <row r="15" spans="1:6" ht="29.25" x14ac:dyDescent="0.25">
      <c r="A15" s="59" t="s">
        <v>29</v>
      </c>
      <c r="B15" s="50">
        <v>5407992.0800000001</v>
      </c>
      <c r="C15" s="50">
        <v>11030513</v>
      </c>
      <c r="D15" s="50">
        <v>11442464</v>
      </c>
      <c r="E15" s="50">
        <v>10738993.300000001</v>
      </c>
      <c r="F15" s="51">
        <v>93.85</v>
      </c>
    </row>
    <row r="16" spans="1:6" ht="45" x14ac:dyDescent="0.25">
      <c r="A16" s="55" t="s">
        <v>209</v>
      </c>
      <c r="B16" s="56">
        <v>10497.36</v>
      </c>
      <c r="C16" s="56">
        <v>143900</v>
      </c>
      <c r="D16" s="56">
        <v>67000</v>
      </c>
      <c r="E16" s="56">
        <v>8143.84</v>
      </c>
      <c r="F16" s="57">
        <v>12.15</v>
      </c>
    </row>
    <row r="17" spans="1:6" ht="43.5" x14ac:dyDescent="0.25">
      <c r="A17" s="59" t="s">
        <v>13</v>
      </c>
      <c r="B17" s="50">
        <v>10497.36</v>
      </c>
      <c r="C17" s="50">
        <v>143900</v>
      </c>
      <c r="D17" s="50">
        <v>67000</v>
      </c>
      <c r="E17" s="50">
        <v>8143.84</v>
      </c>
      <c r="F17" s="51">
        <v>12.15</v>
      </c>
    </row>
    <row r="18" spans="1:6" x14ac:dyDescent="0.25">
      <c r="A18" s="55" t="s">
        <v>210</v>
      </c>
      <c r="B18" s="56">
        <v>319715.20000000001</v>
      </c>
      <c r="C18" s="56">
        <v>385140</v>
      </c>
      <c r="D18" s="56">
        <v>385140</v>
      </c>
      <c r="E18" s="56">
        <v>385061.25</v>
      </c>
      <c r="F18" s="57">
        <v>99.98</v>
      </c>
    </row>
    <row r="19" spans="1:6" ht="57.75" x14ac:dyDescent="0.25">
      <c r="A19" s="59" t="s">
        <v>26</v>
      </c>
      <c r="B19" s="50">
        <v>319715.20000000001</v>
      </c>
      <c r="C19" s="50">
        <v>385140</v>
      </c>
      <c r="D19" s="50">
        <v>385140</v>
      </c>
      <c r="E19" s="50">
        <v>385061.25</v>
      </c>
      <c r="F19" s="51">
        <v>99.98</v>
      </c>
    </row>
    <row r="20" spans="1:6" ht="60" x14ac:dyDescent="0.25">
      <c r="A20" s="55" t="s">
        <v>211</v>
      </c>
      <c r="B20" s="56">
        <v>20587.89</v>
      </c>
      <c r="C20" s="56">
        <v>110900</v>
      </c>
      <c r="D20" s="56">
        <v>95300</v>
      </c>
      <c r="E20" s="56">
        <v>21888.86</v>
      </c>
      <c r="F20" s="57">
        <v>22.97</v>
      </c>
    </row>
    <row r="21" spans="1:6" ht="46.5" customHeight="1" x14ac:dyDescent="0.25">
      <c r="A21" s="59" t="s">
        <v>15</v>
      </c>
      <c r="B21" s="50">
        <v>20587.89</v>
      </c>
      <c r="C21" s="50">
        <v>110900</v>
      </c>
      <c r="D21" s="50">
        <v>95300</v>
      </c>
      <c r="E21" s="50">
        <v>21888.86</v>
      </c>
      <c r="F21" s="51">
        <v>22.97</v>
      </c>
    </row>
    <row r="22" spans="1:6" x14ac:dyDescent="0.25">
      <c r="A22" s="55" t="s">
        <v>212</v>
      </c>
      <c r="B22" s="56">
        <v>174640.15</v>
      </c>
      <c r="C22" s="56">
        <v>1088061</v>
      </c>
      <c r="D22" s="56">
        <v>1025061</v>
      </c>
      <c r="E22" s="56">
        <v>304920.21000000002</v>
      </c>
      <c r="F22" s="57">
        <v>29.75</v>
      </c>
    </row>
    <row r="23" spans="1:6" ht="29.25" x14ac:dyDescent="0.25">
      <c r="A23" s="59" t="s">
        <v>144</v>
      </c>
      <c r="B23" s="50">
        <v>174640.15</v>
      </c>
      <c r="C23" s="50">
        <v>1088061</v>
      </c>
      <c r="D23" s="50">
        <v>1025061</v>
      </c>
      <c r="E23" s="50">
        <v>304920.21000000002</v>
      </c>
      <c r="F23" s="51">
        <v>29.75</v>
      </c>
    </row>
    <row r="24" spans="1:6" x14ac:dyDescent="0.25">
      <c r="A24" s="55" t="s">
        <v>213</v>
      </c>
      <c r="B24" s="58">
        <v>0</v>
      </c>
      <c r="C24" s="56">
        <v>10062</v>
      </c>
      <c r="D24" s="56">
        <v>6000</v>
      </c>
      <c r="E24" s="56">
        <v>1480.98</v>
      </c>
      <c r="F24" s="57">
        <v>24.68</v>
      </c>
    </row>
    <row r="25" spans="1:6" ht="60" customHeight="1" x14ac:dyDescent="0.25">
      <c r="A25" s="59" t="s">
        <v>24</v>
      </c>
      <c r="B25" s="49"/>
      <c r="C25" s="50">
        <v>10062</v>
      </c>
      <c r="D25" s="50">
        <v>6000</v>
      </c>
      <c r="E25" s="50">
        <v>1480.98</v>
      </c>
      <c r="F25" s="51">
        <v>24.68</v>
      </c>
    </row>
    <row r="26" spans="1:6" ht="60" x14ac:dyDescent="0.25">
      <c r="A26" s="55" t="s">
        <v>214</v>
      </c>
      <c r="B26" s="56">
        <v>20806.400000000001</v>
      </c>
      <c r="C26" s="56">
        <v>45000</v>
      </c>
      <c r="D26" s="56">
        <v>37500</v>
      </c>
      <c r="E26" s="56">
        <v>21015.09</v>
      </c>
      <c r="F26" s="57">
        <v>56.04</v>
      </c>
    </row>
    <row r="27" spans="1:6" ht="29.25" x14ac:dyDescent="0.25">
      <c r="A27" s="59" t="s">
        <v>19</v>
      </c>
      <c r="B27" s="50">
        <v>20036.22</v>
      </c>
      <c r="C27" s="50">
        <v>26000</v>
      </c>
      <c r="D27" s="50">
        <v>24600</v>
      </c>
      <c r="E27" s="50">
        <v>16605.37</v>
      </c>
      <c r="F27" s="51">
        <v>67.5</v>
      </c>
    </row>
    <row r="28" spans="1:6" ht="29.25" x14ac:dyDescent="0.25">
      <c r="A28" s="59" t="s">
        <v>32</v>
      </c>
      <c r="B28" s="51">
        <v>770.18</v>
      </c>
      <c r="C28" s="50">
        <v>3000</v>
      </c>
      <c r="D28" s="50">
        <v>3000</v>
      </c>
      <c r="E28" s="51">
        <v>294.72000000000003</v>
      </c>
      <c r="F28" s="51">
        <v>9.82</v>
      </c>
    </row>
    <row r="29" spans="1:6" ht="29.25" x14ac:dyDescent="0.25">
      <c r="A29" s="59" t="s">
        <v>152</v>
      </c>
      <c r="B29" s="49"/>
      <c r="C29" s="49"/>
      <c r="D29" s="50">
        <v>2400</v>
      </c>
      <c r="E29" s="51">
        <v>400</v>
      </c>
      <c r="F29" s="51">
        <v>16.670000000000002</v>
      </c>
    </row>
    <row r="30" spans="1:6" ht="29.25" x14ac:dyDescent="0.25">
      <c r="A30" s="59" t="s">
        <v>34</v>
      </c>
      <c r="B30" s="49"/>
      <c r="C30" s="50">
        <v>16000</v>
      </c>
      <c r="D30" s="50">
        <v>7500</v>
      </c>
      <c r="E30" s="50">
        <v>3715</v>
      </c>
      <c r="F30" s="51">
        <v>49.53</v>
      </c>
    </row>
    <row r="31" spans="1:6" x14ac:dyDescent="0.25">
      <c r="A31" s="60" t="s">
        <v>221</v>
      </c>
      <c r="B31" s="61">
        <v>6779275.5599999996</v>
      </c>
      <c r="C31" s="61">
        <v>15260176</v>
      </c>
      <c r="D31" s="61">
        <v>15829569</v>
      </c>
      <c r="E31" s="61">
        <v>13257056.35</v>
      </c>
      <c r="F31" s="106">
        <v>83.75</v>
      </c>
    </row>
    <row r="32" spans="1:6" ht="30" x14ac:dyDescent="0.25">
      <c r="A32" s="52" t="s">
        <v>204</v>
      </c>
      <c r="B32" s="53">
        <v>6779275.5599999996</v>
      </c>
      <c r="C32" s="53">
        <v>15260176</v>
      </c>
      <c r="D32" s="53">
        <v>15829569</v>
      </c>
      <c r="E32" s="53">
        <v>13257056.35</v>
      </c>
      <c r="F32" s="54">
        <v>83.75</v>
      </c>
    </row>
    <row r="33" spans="1:6" ht="30" x14ac:dyDescent="0.25">
      <c r="A33" s="55" t="s">
        <v>205</v>
      </c>
      <c r="B33" s="56">
        <v>426062.43</v>
      </c>
      <c r="C33" s="56">
        <v>861736</v>
      </c>
      <c r="D33" s="56">
        <v>1074736</v>
      </c>
      <c r="E33" s="56">
        <v>1043368.34</v>
      </c>
      <c r="F33" s="58">
        <v>97.08</v>
      </c>
    </row>
    <row r="34" spans="1:6" x14ac:dyDescent="0.25">
      <c r="A34" s="59" t="s">
        <v>37</v>
      </c>
      <c r="B34" s="50">
        <v>387139.93</v>
      </c>
      <c r="C34" s="50">
        <v>636000</v>
      </c>
      <c r="D34" s="50">
        <v>845000</v>
      </c>
      <c r="E34" s="50">
        <v>828559.7</v>
      </c>
      <c r="F34" s="51">
        <v>98.05</v>
      </c>
    </row>
    <row r="35" spans="1:6" ht="29.25" x14ac:dyDescent="0.25">
      <c r="A35" s="59" t="s">
        <v>41</v>
      </c>
      <c r="B35" s="51">
        <v>400</v>
      </c>
      <c r="C35" s="50">
        <v>1500</v>
      </c>
      <c r="D35" s="50">
        <v>2400</v>
      </c>
      <c r="E35" s="51">
        <v>300</v>
      </c>
      <c r="F35" s="51">
        <v>12.5</v>
      </c>
    </row>
    <row r="36" spans="1:6" x14ac:dyDescent="0.25">
      <c r="A36" s="59" t="s">
        <v>43</v>
      </c>
      <c r="B36" s="50">
        <v>8420.1</v>
      </c>
      <c r="C36" s="50">
        <v>157000</v>
      </c>
      <c r="D36" s="50">
        <v>158500</v>
      </c>
      <c r="E36" s="50">
        <v>154787.43</v>
      </c>
      <c r="F36" s="51">
        <v>97.66</v>
      </c>
    </row>
    <row r="37" spans="1:6" ht="29.25" x14ac:dyDescent="0.25">
      <c r="A37" s="59" t="s">
        <v>46</v>
      </c>
      <c r="B37" s="50">
        <v>7366.4</v>
      </c>
      <c r="C37" s="50">
        <v>60000</v>
      </c>
      <c r="D37" s="50">
        <v>61000</v>
      </c>
      <c r="E37" s="50">
        <v>53085.21</v>
      </c>
      <c r="F37" s="51">
        <v>87.02</v>
      </c>
    </row>
    <row r="38" spans="1:6" ht="29.25" x14ac:dyDescent="0.25">
      <c r="A38" s="59" t="s">
        <v>51</v>
      </c>
      <c r="B38" s="49"/>
      <c r="C38" s="51">
        <v>200</v>
      </c>
      <c r="D38" s="51">
        <v>400</v>
      </c>
      <c r="E38" s="49"/>
      <c r="F38" s="49"/>
    </row>
    <row r="39" spans="1:6" x14ac:dyDescent="0.25">
      <c r="A39" s="59" t="s">
        <v>58</v>
      </c>
      <c r="B39" s="50">
        <v>16100</v>
      </c>
      <c r="C39" s="50">
        <v>6836</v>
      </c>
      <c r="D39" s="51">
        <v>400</v>
      </c>
      <c r="E39" s="49"/>
      <c r="F39" s="49"/>
    </row>
    <row r="40" spans="1:6" ht="29.25" x14ac:dyDescent="0.25">
      <c r="A40" s="59" t="s">
        <v>68</v>
      </c>
      <c r="B40" s="49"/>
      <c r="C40" s="51">
        <v>200</v>
      </c>
      <c r="D40" s="51">
        <v>400</v>
      </c>
      <c r="E40" s="49"/>
      <c r="F40" s="49"/>
    </row>
    <row r="41" spans="1:6" x14ac:dyDescent="0.25">
      <c r="A41" s="59" t="s">
        <v>84</v>
      </c>
      <c r="B41" s="50">
        <v>6636</v>
      </c>
      <c r="C41" s="49"/>
      <c r="D41" s="50">
        <v>6636</v>
      </c>
      <c r="E41" s="50">
        <v>6636</v>
      </c>
      <c r="F41" s="51">
        <v>100</v>
      </c>
    </row>
    <row r="42" spans="1:6" x14ac:dyDescent="0.25">
      <c r="A42" s="55" t="s">
        <v>206</v>
      </c>
      <c r="B42" s="56">
        <v>361395.79</v>
      </c>
      <c r="C42" s="56">
        <v>1053000</v>
      </c>
      <c r="D42" s="56">
        <v>1149704</v>
      </c>
      <c r="E42" s="56">
        <v>1035236.45</v>
      </c>
      <c r="F42" s="58">
        <v>90.04</v>
      </c>
    </row>
    <row r="43" spans="1:6" x14ac:dyDescent="0.25">
      <c r="A43" s="59" t="s">
        <v>37</v>
      </c>
      <c r="B43" s="50">
        <v>122563.36</v>
      </c>
      <c r="C43" s="50">
        <v>433200</v>
      </c>
      <c r="D43" s="50">
        <v>407200</v>
      </c>
      <c r="E43" s="50">
        <v>397208.84</v>
      </c>
      <c r="F43" s="51">
        <v>97.55</v>
      </c>
    </row>
    <row r="44" spans="1:6" ht="29.25" x14ac:dyDescent="0.25">
      <c r="A44" s="59" t="s">
        <v>41</v>
      </c>
      <c r="B44" s="50">
        <v>1200</v>
      </c>
      <c r="C44" s="50">
        <v>8000</v>
      </c>
      <c r="D44" s="50">
        <v>3000</v>
      </c>
      <c r="E44" s="50">
        <v>2082.88</v>
      </c>
      <c r="F44" s="51">
        <v>69.430000000000007</v>
      </c>
    </row>
    <row r="45" spans="1:6" x14ac:dyDescent="0.25">
      <c r="A45" s="59" t="s">
        <v>43</v>
      </c>
      <c r="B45" s="50">
        <v>14375</v>
      </c>
      <c r="C45" s="50">
        <v>30000</v>
      </c>
      <c r="D45" s="50">
        <v>63000</v>
      </c>
      <c r="E45" s="50">
        <v>51791.92</v>
      </c>
      <c r="F45" s="51">
        <v>82.21</v>
      </c>
    </row>
    <row r="46" spans="1:6" ht="29.25" x14ac:dyDescent="0.25">
      <c r="A46" s="59" t="s">
        <v>46</v>
      </c>
      <c r="B46" s="50">
        <v>33848.35</v>
      </c>
      <c r="C46" s="50">
        <v>55000</v>
      </c>
      <c r="D46" s="50">
        <v>60000</v>
      </c>
      <c r="E46" s="50">
        <v>59705.79</v>
      </c>
      <c r="F46" s="51">
        <v>99.51</v>
      </c>
    </row>
    <row r="47" spans="1:6" ht="29.25" x14ac:dyDescent="0.25">
      <c r="A47" s="59" t="s">
        <v>51</v>
      </c>
      <c r="B47" s="50">
        <v>144645.53</v>
      </c>
      <c r="C47" s="50">
        <v>361000</v>
      </c>
      <c r="D47" s="50">
        <v>375000</v>
      </c>
      <c r="E47" s="50">
        <v>324585.18</v>
      </c>
      <c r="F47" s="51">
        <v>86.56</v>
      </c>
    </row>
    <row r="48" spans="1:6" x14ac:dyDescent="0.25">
      <c r="A48" s="59" t="s">
        <v>58</v>
      </c>
      <c r="B48" s="50">
        <v>35625.129999999997</v>
      </c>
      <c r="C48" s="50">
        <v>131800</v>
      </c>
      <c r="D48" s="50">
        <v>152800</v>
      </c>
      <c r="E48" s="50">
        <v>152138.53</v>
      </c>
      <c r="F48" s="51">
        <v>99.57</v>
      </c>
    </row>
    <row r="49" spans="1:6" ht="57.75" x14ac:dyDescent="0.25">
      <c r="A49" s="59" t="s">
        <v>198</v>
      </c>
      <c r="B49" s="49"/>
      <c r="C49" s="49"/>
      <c r="D49" s="50">
        <v>38500</v>
      </c>
      <c r="E49" s="50">
        <v>32152.66</v>
      </c>
      <c r="F49" s="51">
        <v>83.51</v>
      </c>
    </row>
    <row r="50" spans="1:6" ht="29.25" x14ac:dyDescent="0.25">
      <c r="A50" s="59" t="s">
        <v>68</v>
      </c>
      <c r="B50" s="50">
        <v>6947.21</v>
      </c>
      <c r="C50" s="50">
        <v>15000</v>
      </c>
      <c r="D50" s="50">
        <v>15000</v>
      </c>
      <c r="E50" s="50">
        <v>6917.44</v>
      </c>
      <c r="F50" s="51">
        <v>46.12</v>
      </c>
    </row>
    <row r="51" spans="1:6" x14ac:dyDescent="0.25">
      <c r="A51" s="59" t="s">
        <v>84</v>
      </c>
      <c r="B51" s="50">
        <v>2191.21</v>
      </c>
      <c r="C51" s="50">
        <v>15000</v>
      </c>
      <c r="D51" s="50">
        <v>31204</v>
      </c>
      <c r="E51" s="50">
        <v>6153.21</v>
      </c>
      <c r="F51" s="51">
        <v>19.72</v>
      </c>
    </row>
    <row r="52" spans="1:6" x14ac:dyDescent="0.25">
      <c r="A52" s="59" t="s">
        <v>87</v>
      </c>
      <c r="B52" s="49"/>
      <c r="C52" s="50">
        <v>4000</v>
      </c>
      <c r="D52" s="50">
        <v>4000</v>
      </c>
      <c r="E52" s="50">
        <v>2500</v>
      </c>
      <c r="F52" s="51">
        <v>62.5</v>
      </c>
    </row>
    <row r="53" spans="1:6" ht="45" x14ac:dyDescent="0.25">
      <c r="A53" s="55" t="s">
        <v>207</v>
      </c>
      <c r="B53" s="56">
        <v>239500.05</v>
      </c>
      <c r="C53" s="56">
        <v>521864</v>
      </c>
      <c r="D53" s="56">
        <v>541664</v>
      </c>
      <c r="E53" s="56">
        <v>467815.21</v>
      </c>
      <c r="F53" s="58">
        <v>86.37</v>
      </c>
    </row>
    <row r="54" spans="1:6" x14ac:dyDescent="0.25">
      <c r="A54" s="59" t="s">
        <v>37</v>
      </c>
      <c r="B54" s="50">
        <v>192810.35</v>
      </c>
      <c r="C54" s="50">
        <v>386000</v>
      </c>
      <c r="D54" s="50">
        <v>391000</v>
      </c>
      <c r="E54" s="50">
        <v>365404.74</v>
      </c>
      <c r="F54" s="51">
        <v>93.45</v>
      </c>
    </row>
    <row r="55" spans="1:6" ht="29.25" x14ac:dyDescent="0.25">
      <c r="A55" s="59" t="s">
        <v>41</v>
      </c>
      <c r="B55" s="50">
        <v>40367.94</v>
      </c>
      <c r="C55" s="50">
        <v>55000</v>
      </c>
      <c r="D55" s="50">
        <v>65000</v>
      </c>
      <c r="E55" s="50">
        <v>64289.57</v>
      </c>
      <c r="F55" s="51">
        <v>98.91</v>
      </c>
    </row>
    <row r="56" spans="1:6" x14ac:dyDescent="0.25">
      <c r="A56" s="59" t="s">
        <v>43</v>
      </c>
      <c r="B56" s="51">
        <v>823.03</v>
      </c>
      <c r="C56" s="50">
        <v>5000</v>
      </c>
      <c r="D56" s="50">
        <v>5000</v>
      </c>
      <c r="E56" s="50">
        <v>3284.05</v>
      </c>
      <c r="F56" s="51">
        <v>65.680000000000007</v>
      </c>
    </row>
    <row r="57" spans="1:6" ht="29.25" x14ac:dyDescent="0.25">
      <c r="A57" s="59" t="s">
        <v>51</v>
      </c>
      <c r="B57" s="50">
        <v>4389.66</v>
      </c>
      <c r="C57" s="50">
        <v>75000</v>
      </c>
      <c r="D57" s="50">
        <v>80000</v>
      </c>
      <c r="E57" s="50">
        <v>34836.85</v>
      </c>
      <c r="F57" s="51">
        <v>43.55</v>
      </c>
    </row>
    <row r="58" spans="1:6" x14ac:dyDescent="0.25">
      <c r="A58" s="59" t="s">
        <v>58</v>
      </c>
      <c r="B58" s="50">
        <v>1109.07</v>
      </c>
      <c r="C58" s="51">
        <v>664</v>
      </c>
      <c r="D58" s="51">
        <v>664</v>
      </c>
      <c r="E58" s="49"/>
      <c r="F58" s="49"/>
    </row>
    <row r="59" spans="1:6" ht="29.25" x14ac:dyDescent="0.25">
      <c r="A59" s="59" t="s">
        <v>76</v>
      </c>
      <c r="B59" s="49"/>
      <c r="C59" s="51">
        <v>200</v>
      </c>
      <c r="D59" s="49"/>
      <c r="E59" s="49"/>
      <c r="F59" s="49"/>
    </row>
    <row r="60" spans="1:6" ht="45" x14ac:dyDescent="0.25">
      <c r="A60" s="55" t="s">
        <v>208</v>
      </c>
      <c r="B60" s="56">
        <v>5282923.32</v>
      </c>
      <c r="C60" s="56">
        <v>11040513</v>
      </c>
      <c r="D60" s="56">
        <v>11447464</v>
      </c>
      <c r="E60" s="56">
        <v>9794614.25</v>
      </c>
      <c r="F60" s="58">
        <v>85.56</v>
      </c>
    </row>
    <row r="61" spans="1:6" x14ac:dyDescent="0.25">
      <c r="A61" s="59" t="s">
        <v>37</v>
      </c>
      <c r="B61" s="50">
        <v>3435397.6</v>
      </c>
      <c r="C61" s="50">
        <v>7231028</v>
      </c>
      <c r="D61" s="50">
        <v>7397900</v>
      </c>
      <c r="E61" s="50">
        <v>6469301.29</v>
      </c>
      <c r="F61" s="51">
        <v>87.45</v>
      </c>
    </row>
    <row r="62" spans="1:6" ht="29.25" x14ac:dyDescent="0.25">
      <c r="A62" s="59" t="s">
        <v>41</v>
      </c>
      <c r="B62" s="50">
        <v>141958.51</v>
      </c>
      <c r="C62" s="50">
        <v>275800</v>
      </c>
      <c r="D62" s="50">
        <v>261500</v>
      </c>
      <c r="E62" s="50">
        <v>214752.06</v>
      </c>
      <c r="F62" s="51">
        <v>82.12</v>
      </c>
    </row>
    <row r="63" spans="1:6" x14ac:dyDescent="0.25">
      <c r="A63" s="59" t="s">
        <v>43</v>
      </c>
      <c r="B63" s="50">
        <v>600798.5</v>
      </c>
      <c r="C63" s="50">
        <v>1165933</v>
      </c>
      <c r="D63" s="50">
        <v>1148133</v>
      </c>
      <c r="E63" s="50">
        <v>1036743.83</v>
      </c>
      <c r="F63" s="51">
        <v>90.3</v>
      </c>
    </row>
    <row r="64" spans="1:6" ht="29.25" x14ac:dyDescent="0.25">
      <c r="A64" s="59" t="s">
        <v>46</v>
      </c>
      <c r="B64" s="50">
        <v>85458.31</v>
      </c>
      <c r="C64" s="50">
        <v>242438</v>
      </c>
      <c r="D64" s="50">
        <v>247500</v>
      </c>
      <c r="E64" s="50">
        <v>171944.82</v>
      </c>
      <c r="F64" s="51">
        <v>69.47</v>
      </c>
    </row>
    <row r="65" spans="1:6" ht="29.25" x14ac:dyDescent="0.25">
      <c r="A65" s="59" t="s">
        <v>51</v>
      </c>
      <c r="B65" s="50">
        <v>321736.52</v>
      </c>
      <c r="C65" s="50">
        <v>845227</v>
      </c>
      <c r="D65" s="50">
        <v>654550</v>
      </c>
      <c r="E65" s="50">
        <v>567197.9</v>
      </c>
      <c r="F65" s="51">
        <v>86.65</v>
      </c>
    </row>
    <row r="66" spans="1:6" x14ac:dyDescent="0.25">
      <c r="A66" s="59" t="s">
        <v>58</v>
      </c>
      <c r="B66" s="50">
        <v>545877.01</v>
      </c>
      <c r="C66" s="50">
        <v>947305</v>
      </c>
      <c r="D66" s="50">
        <v>1149461</v>
      </c>
      <c r="E66" s="50">
        <v>957803.02</v>
      </c>
      <c r="F66" s="51">
        <v>83.33</v>
      </c>
    </row>
    <row r="67" spans="1:6" ht="57.75" x14ac:dyDescent="0.25">
      <c r="A67" s="59" t="s">
        <v>198</v>
      </c>
      <c r="B67" s="49"/>
      <c r="C67" s="49"/>
      <c r="D67" s="50">
        <v>287000</v>
      </c>
      <c r="E67" s="50">
        <v>253684.18</v>
      </c>
      <c r="F67" s="51">
        <v>88.39</v>
      </c>
    </row>
    <row r="68" spans="1:6" ht="29.25" x14ac:dyDescent="0.25">
      <c r="A68" s="59" t="s">
        <v>68</v>
      </c>
      <c r="B68" s="50">
        <v>49310.33</v>
      </c>
      <c r="C68" s="50">
        <v>95618</v>
      </c>
      <c r="D68" s="50">
        <v>83740</v>
      </c>
      <c r="E68" s="50">
        <v>54501.88</v>
      </c>
      <c r="F68" s="51">
        <v>65.08</v>
      </c>
    </row>
    <row r="69" spans="1:6" ht="29.25" x14ac:dyDescent="0.25">
      <c r="A69" s="59" t="s">
        <v>76</v>
      </c>
      <c r="B69" s="50">
        <v>8356.85</v>
      </c>
      <c r="C69" s="50">
        <v>29000</v>
      </c>
      <c r="D69" s="50">
        <v>27050</v>
      </c>
      <c r="E69" s="50">
        <v>21229.65</v>
      </c>
      <c r="F69" s="51">
        <v>78.48</v>
      </c>
    </row>
    <row r="70" spans="1:6" ht="29.25" x14ac:dyDescent="0.25">
      <c r="A70" s="59" t="s">
        <v>80</v>
      </c>
      <c r="B70" s="51">
        <v>656.84</v>
      </c>
      <c r="C70" s="50">
        <v>11700</v>
      </c>
      <c r="D70" s="50">
        <v>9000</v>
      </c>
      <c r="E70" s="51">
        <v>4.62</v>
      </c>
      <c r="F70" s="51">
        <v>0.05</v>
      </c>
    </row>
    <row r="71" spans="1:6" ht="29.25" x14ac:dyDescent="0.25">
      <c r="A71" s="59" t="s">
        <v>147</v>
      </c>
      <c r="B71" s="49"/>
      <c r="C71" s="50">
        <v>4500</v>
      </c>
      <c r="D71" s="50">
        <v>12000</v>
      </c>
      <c r="E71" s="50">
        <v>3745</v>
      </c>
      <c r="F71" s="51">
        <v>31.21</v>
      </c>
    </row>
    <row r="72" spans="1:6" x14ac:dyDescent="0.25">
      <c r="A72" s="59" t="s">
        <v>84</v>
      </c>
      <c r="B72" s="50">
        <v>55256.37</v>
      </c>
      <c r="C72" s="50">
        <v>91464</v>
      </c>
      <c r="D72" s="50">
        <v>89630</v>
      </c>
      <c r="E72" s="50">
        <v>33268.5</v>
      </c>
      <c r="F72" s="51">
        <v>37.119999999999997</v>
      </c>
    </row>
    <row r="73" spans="1:6" x14ac:dyDescent="0.25">
      <c r="A73" s="59" t="s">
        <v>87</v>
      </c>
      <c r="B73" s="51">
        <v>662.57</v>
      </c>
      <c r="C73" s="50">
        <v>30500</v>
      </c>
      <c r="D73" s="49"/>
      <c r="E73" s="49"/>
      <c r="F73" s="49"/>
    </row>
    <row r="74" spans="1:6" ht="29.25" x14ac:dyDescent="0.25">
      <c r="A74" s="59" t="s">
        <v>90</v>
      </c>
      <c r="B74" s="50">
        <v>35948.36</v>
      </c>
      <c r="C74" s="50">
        <v>60000</v>
      </c>
      <c r="D74" s="50">
        <v>60000</v>
      </c>
      <c r="E74" s="50">
        <v>10437.5</v>
      </c>
      <c r="F74" s="51">
        <v>17.399999999999999</v>
      </c>
    </row>
    <row r="75" spans="1:6" ht="29.25" x14ac:dyDescent="0.25">
      <c r="A75" s="59" t="s">
        <v>92</v>
      </c>
      <c r="B75" s="50">
        <v>1505.55</v>
      </c>
      <c r="C75" s="50">
        <v>10000</v>
      </c>
      <c r="D75" s="50">
        <v>20000</v>
      </c>
      <c r="E75" s="49"/>
      <c r="F75" s="49"/>
    </row>
    <row r="76" spans="1:6" ht="45" x14ac:dyDescent="0.25">
      <c r="A76" s="55" t="s">
        <v>209</v>
      </c>
      <c r="B76" s="56">
        <v>32342.3</v>
      </c>
      <c r="C76" s="56">
        <v>143900</v>
      </c>
      <c r="D76" s="56">
        <v>67000</v>
      </c>
      <c r="E76" s="56">
        <v>55743.88</v>
      </c>
      <c r="F76" s="58">
        <v>83.2</v>
      </c>
    </row>
    <row r="77" spans="1:6" x14ac:dyDescent="0.25">
      <c r="A77" s="59" t="s">
        <v>37</v>
      </c>
      <c r="B77" s="50">
        <v>28371</v>
      </c>
      <c r="C77" s="50">
        <v>122250</v>
      </c>
      <c r="D77" s="50">
        <v>56550</v>
      </c>
      <c r="E77" s="50">
        <v>48414.11</v>
      </c>
      <c r="F77" s="51">
        <v>85.61</v>
      </c>
    </row>
    <row r="78" spans="1:6" ht="29.25" x14ac:dyDescent="0.25">
      <c r="A78" s="59" t="s">
        <v>41</v>
      </c>
      <c r="B78" s="49"/>
      <c r="C78" s="51">
        <v>700</v>
      </c>
      <c r="D78" s="49"/>
      <c r="E78" s="49"/>
      <c r="F78" s="49"/>
    </row>
    <row r="79" spans="1:6" x14ac:dyDescent="0.25">
      <c r="A79" s="59" t="s">
        <v>43</v>
      </c>
      <c r="B79" s="50">
        <v>2438.9699999999998</v>
      </c>
      <c r="C79" s="50">
        <v>11450</v>
      </c>
      <c r="D79" s="50">
        <v>7100</v>
      </c>
      <c r="E79" s="50">
        <v>5659.77</v>
      </c>
      <c r="F79" s="51">
        <v>79.72</v>
      </c>
    </row>
    <row r="80" spans="1:6" ht="29.25" x14ac:dyDescent="0.25">
      <c r="A80" s="59" t="s">
        <v>46</v>
      </c>
      <c r="B80" s="50">
        <v>1532.33</v>
      </c>
      <c r="C80" s="50">
        <v>9500</v>
      </c>
      <c r="D80" s="50">
        <v>3350</v>
      </c>
      <c r="E80" s="50">
        <v>1670</v>
      </c>
      <c r="F80" s="51">
        <v>49.85</v>
      </c>
    </row>
    <row r="81" spans="1:6" x14ac:dyDescent="0.25">
      <c r="A81" s="55" t="s">
        <v>210</v>
      </c>
      <c r="B81" s="56">
        <v>246656.34</v>
      </c>
      <c r="C81" s="56">
        <v>385140</v>
      </c>
      <c r="D81" s="56">
        <v>385140</v>
      </c>
      <c r="E81" s="56">
        <v>385061.25</v>
      </c>
      <c r="F81" s="58">
        <v>99.98</v>
      </c>
    </row>
    <row r="82" spans="1:6" x14ac:dyDescent="0.25">
      <c r="A82" s="59" t="s">
        <v>58</v>
      </c>
      <c r="B82" s="50">
        <v>125619.14</v>
      </c>
      <c r="C82" s="50">
        <v>264075</v>
      </c>
      <c r="D82" s="50">
        <v>259105.62</v>
      </c>
      <c r="E82" s="50">
        <v>259105.62</v>
      </c>
      <c r="F82" s="51">
        <v>100</v>
      </c>
    </row>
    <row r="83" spans="1:6" x14ac:dyDescent="0.25">
      <c r="A83" s="59" t="s">
        <v>84</v>
      </c>
      <c r="B83" s="50">
        <v>24197.200000000001</v>
      </c>
      <c r="C83" s="50">
        <v>69065</v>
      </c>
      <c r="D83" s="50">
        <v>94034.38</v>
      </c>
      <c r="E83" s="50">
        <v>93955.63</v>
      </c>
      <c r="F83" s="51">
        <v>99.92</v>
      </c>
    </row>
    <row r="84" spans="1:6" x14ac:dyDescent="0.25">
      <c r="A84" s="59" t="s">
        <v>87</v>
      </c>
      <c r="B84" s="50">
        <v>35640</v>
      </c>
      <c r="C84" s="50">
        <v>52000</v>
      </c>
      <c r="D84" s="50">
        <v>32000</v>
      </c>
      <c r="E84" s="50">
        <v>32000</v>
      </c>
      <c r="F84" s="51">
        <v>100</v>
      </c>
    </row>
    <row r="85" spans="1:6" ht="29.25" x14ac:dyDescent="0.25">
      <c r="A85" s="59" t="s">
        <v>90</v>
      </c>
      <c r="B85" s="50">
        <v>61200</v>
      </c>
      <c r="C85" s="49"/>
      <c r="D85" s="49"/>
      <c r="E85" s="49"/>
      <c r="F85" s="49"/>
    </row>
    <row r="86" spans="1:6" ht="60" x14ac:dyDescent="0.25">
      <c r="A86" s="55" t="s">
        <v>211</v>
      </c>
      <c r="B86" s="56">
        <v>20490.21</v>
      </c>
      <c r="C86" s="56">
        <v>110900</v>
      </c>
      <c r="D86" s="56">
        <v>95300</v>
      </c>
      <c r="E86" s="56">
        <v>21993.86</v>
      </c>
      <c r="F86" s="58">
        <v>23.08</v>
      </c>
    </row>
    <row r="87" spans="1:6" x14ac:dyDescent="0.25">
      <c r="A87" s="59" t="s">
        <v>37</v>
      </c>
      <c r="B87" s="50">
        <v>1869.2</v>
      </c>
      <c r="C87" s="50">
        <v>8000</v>
      </c>
      <c r="D87" s="50">
        <v>13500</v>
      </c>
      <c r="E87" s="50">
        <v>11224.63</v>
      </c>
      <c r="F87" s="51">
        <v>83.15</v>
      </c>
    </row>
    <row r="88" spans="1:6" x14ac:dyDescent="0.25">
      <c r="A88" s="59" t="s">
        <v>43</v>
      </c>
      <c r="B88" s="51">
        <v>297.37</v>
      </c>
      <c r="C88" s="50">
        <v>1900</v>
      </c>
      <c r="D88" s="50">
        <v>2300</v>
      </c>
      <c r="E88" s="50">
        <v>1852.08</v>
      </c>
      <c r="F88" s="51">
        <v>80.53</v>
      </c>
    </row>
    <row r="89" spans="1:6" ht="29.25" x14ac:dyDescent="0.25">
      <c r="A89" s="59" t="s">
        <v>51</v>
      </c>
      <c r="B89" s="50">
        <v>6211.88</v>
      </c>
      <c r="C89" s="50">
        <v>71000</v>
      </c>
      <c r="D89" s="50">
        <v>42000</v>
      </c>
      <c r="E89" s="51">
        <v>105</v>
      </c>
      <c r="F89" s="51">
        <v>0.25</v>
      </c>
    </row>
    <row r="90" spans="1:6" x14ac:dyDescent="0.25">
      <c r="A90" s="59" t="s">
        <v>58</v>
      </c>
      <c r="B90" s="49"/>
      <c r="C90" s="49"/>
      <c r="D90" s="50">
        <v>3000</v>
      </c>
      <c r="E90" s="49"/>
      <c r="F90" s="49"/>
    </row>
    <row r="91" spans="1:6" ht="57.75" x14ac:dyDescent="0.25">
      <c r="A91" s="59" t="s">
        <v>198</v>
      </c>
      <c r="B91" s="49"/>
      <c r="C91" s="49"/>
      <c r="D91" s="50">
        <v>21000</v>
      </c>
      <c r="E91" s="49"/>
      <c r="F91" s="49"/>
    </row>
    <row r="92" spans="1:6" x14ac:dyDescent="0.25">
      <c r="A92" s="59" t="s">
        <v>84</v>
      </c>
      <c r="B92" s="50">
        <v>6070</v>
      </c>
      <c r="C92" s="50">
        <v>6000</v>
      </c>
      <c r="D92" s="50">
        <v>13500</v>
      </c>
      <c r="E92" s="50">
        <v>8812.15</v>
      </c>
      <c r="F92" s="51">
        <v>65.28</v>
      </c>
    </row>
    <row r="93" spans="1:6" x14ac:dyDescent="0.25">
      <c r="A93" s="59" t="s">
        <v>87</v>
      </c>
      <c r="B93" s="49"/>
      <c r="C93" s="50">
        <v>20000</v>
      </c>
      <c r="D93" s="49"/>
      <c r="E93" s="49"/>
      <c r="F93" s="49"/>
    </row>
    <row r="94" spans="1:6" ht="29.25" x14ac:dyDescent="0.25">
      <c r="A94" s="59" t="s">
        <v>90</v>
      </c>
      <c r="B94" s="50">
        <v>6041.76</v>
      </c>
      <c r="C94" s="50">
        <v>4000</v>
      </c>
      <c r="D94" s="49"/>
      <c r="E94" s="49"/>
      <c r="F94" s="49"/>
    </row>
    <row r="95" spans="1:6" x14ac:dyDescent="0.25">
      <c r="A95" s="55" t="s">
        <v>212</v>
      </c>
      <c r="B95" s="56">
        <v>169459.08</v>
      </c>
      <c r="C95" s="56">
        <v>1088061</v>
      </c>
      <c r="D95" s="56">
        <v>1025061</v>
      </c>
      <c r="E95" s="56">
        <v>441499.33</v>
      </c>
      <c r="F95" s="58">
        <v>43.07</v>
      </c>
    </row>
    <row r="96" spans="1:6" x14ac:dyDescent="0.25">
      <c r="A96" s="59" t="s">
        <v>37</v>
      </c>
      <c r="B96" s="50">
        <v>154443.68</v>
      </c>
      <c r="C96" s="50">
        <v>552000</v>
      </c>
      <c r="D96" s="50">
        <v>481500</v>
      </c>
      <c r="E96" s="50">
        <v>363214.33</v>
      </c>
      <c r="F96" s="51">
        <v>75.430000000000007</v>
      </c>
    </row>
    <row r="97" spans="1:6" ht="29.25" x14ac:dyDescent="0.25">
      <c r="A97" s="59" t="s">
        <v>41</v>
      </c>
      <c r="B97" s="50">
        <v>2100</v>
      </c>
      <c r="C97" s="50">
        <v>17600</v>
      </c>
      <c r="D97" s="50">
        <v>17000</v>
      </c>
      <c r="E97" s="50">
        <v>7575</v>
      </c>
      <c r="F97" s="51">
        <v>44.56</v>
      </c>
    </row>
    <row r="98" spans="1:6" x14ac:dyDescent="0.25">
      <c r="A98" s="59" t="s">
        <v>43</v>
      </c>
      <c r="B98" s="50">
        <v>2916.83</v>
      </c>
      <c r="C98" s="50">
        <v>30000</v>
      </c>
      <c r="D98" s="50">
        <v>45500</v>
      </c>
      <c r="E98" s="50">
        <v>32544.46</v>
      </c>
      <c r="F98" s="51">
        <v>71.53</v>
      </c>
    </row>
    <row r="99" spans="1:6" ht="29.25" x14ac:dyDescent="0.25">
      <c r="A99" s="59" t="s">
        <v>46</v>
      </c>
      <c r="B99" s="50">
        <v>9998.57</v>
      </c>
      <c r="C99" s="50">
        <v>79461</v>
      </c>
      <c r="D99" s="50">
        <v>74061</v>
      </c>
      <c r="E99" s="50">
        <v>38041.089999999997</v>
      </c>
      <c r="F99" s="51">
        <v>51.36</v>
      </c>
    </row>
    <row r="100" spans="1:6" ht="29.25" x14ac:dyDescent="0.25">
      <c r="A100" s="59" t="s">
        <v>51</v>
      </c>
      <c r="B100" s="49"/>
      <c r="C100" s="50">
        <v>3000</v>
      </c>
      <c r="D100" s="50">
        <v>2500</v>
      </c>
      <c r="E100" s="51">
        <v>124.45</v>
      </c>
      <c r="F100" s="51">
        <v>4.9800000000000004</v>
      </c>
    </row>
    <row r="101" spans="1:6" x14ac:dyDescent="0.25">
      <c r="A101" s="59" t="s">
        <v>58</v>
      </c>
      <c r="B101" s="49"/>
      <c r="C101" s="50">
        <v>6000</v>
      </c>
      <c r="D101" s="50">
        <v>4500</v>
      </c>
      <c r="E101" s="49"/>
      <c r="F101" s="49"/>
    </row>
    <row r="102" spans="1:6" ht="29.25" x14ac:dyDescent="0.25">
      <c r="A102" s="59" t="s">
        <v>68</v>
      </c>
      <c r="B102" s="49"/>
      <c r="C102" s="50">
        <v>2000</v>
      </c>
      <c r="D102" s="50">
        <v>2000</v>
      </c>
      <c r="E102" s="49"/>
      <c r="F102" s="49"/>
    </row>
    <row r="103" spans="1:6" ht="29.25" x14ac:dyDescent="0.25">
      <c r="A103" s="59" t="s">
        <v>90</v>
      </c>
      <c r="B103" s="49"/>
      <c r="C103" s="50">
        <v>398000</v>
      </c>
      <c r="D103" s="50">
        <v>398000</v>
      </c>
      <c r="E103" s="49"/>
      <c r="F103" s="49"/>
    </row>
    <row r="104" spans="1:6" x14ac:dyDescent="0.25">
      <c r="A104" s="55" t="s">
        <v>213</v>
      </c>
      <c r="B104" s="58">
        <v>0</v>
      </c>
      <c r="C104" s="56">
        <v>10062</v>
      </c>
      <c r="D104" s="56">
        <v>6000</v>
      </c>
      <c r="E104" s="56">
        <v>1480.98</v>
      </c>
      <c r="F104" s="58">
        <v>24.68</v>
      </c>
    </row>
    <row r="105" spans="1:6" ht="29.25" x14ac:dyDescent="0.25">
      <c r="A105" s="59" t="s">
        <v>46</v>
      </c>
      <c r="B105" s="49"/>
      <c r="C105" s="50">
        <v>3062</v>
      </c>
      <c r="D105" s="50">
        <v>2000</v>
      </c>
      <c r="E105" s="49"/>
      <c r="F105" s="49"/>
    </row>
    <row r="106" spans="1:6" x14ac:dyDescent="0.25">
      <c r="A106" s="59" t="s">
        <v>58</v>
      </c>
      <c r="B106" s="49"/>
      <c r="C106" s="50">
        <v>3000</v>
      </c>
      <c r="D106" s="49"/>
      <c r="E106" s="49"/>
      <c r="F106" s="49"/>
    </row>
    <row r="107" spans="1:6" x14ac:dyDescent="0.25">
      <c r="A107" s="59" t="s">
        <v>84</v>
      </c>
      <c r="B107" s="49"/>
      <c r="C107" s="50">
        <v>4000</v>
      </c>
      <c r="D107" s="50">
        <v>4000</v>
      </c>
      <c r="E107" s="50">
        <v>1480.98</v>
      </c>
      <c r="F107" s="51">
        <v>37.020000000000003</v>
      </c>
    </row>
    <row r="108" spans="1:6" ht="60" x14ac:dyDescent="0.25">
      <c r="A108" s="55" t="s">
        <v>214</v>
      </c>
      <c r="B108" s="58">
        <v>446.04</v>
      </c>
      <c r="C108" s="56">
        <v>45000</v>
      </c>
      <c r="D108" s="56">
        <v>37500</v>
      </c>
      <c r="E108" s="56">
        <v>10242.799999999999</v>
      </c>
      <c r="F108" s="58">
        <v>27.31</v>
      </c>
    </row>
    <row r="109" spans="1:6" x14ac:dyDescent="0.25">
      <c r="A109" s="59" t="s">
        <v>58</v>
      </c>
      <c r="B109" s="51">
        <v>446.04</v>
      </c>
      <c r="C109" s="50">
        <v>31000</v>
      </c>
      <c r="D109" s="50">
        <v>25300</v>
      </c>
      <c r="E109" s="50">
        <v>6061.55</v>
      </c>
      <c r="F109" s="51">
        <v>23.96</v>
      </c>
    </row>
    <row r="110" spans="1:6" x14ac:dyDescent="0.25">
      <c r="A110" s="59" t="s">
        <v>84</v>
      </c>
      <c r="B110" s="49"/>
      <c r="C110" s="50">
        <v>9000</v>
      </c>
      <c r="D110" s="50">
        <v>4700</v>
      </c>
      <c r="E110" s="50">
        <v>1681.25</v>
      </c>
      <c r="F110" s="51">
        <v>35.770000000000003</v>
      </c>
    </row>
    <row r="111" spans="1:6" x14ac:dyDescent="0.25">
      <c r="A111" s="59" t="s">
        <v>87</v>
      </c>
      <c r="B111" s="49"/>
      <c r="C111" s="50">
        <v>5000</v>
      </c>
      <c r="D111" s="50">
        <v>7500</v>
      </c>
      <c r="E111" s="50">
        <v>2500</v>
      </c>
      <c r="F111" s="51">
        <v>33.33</v>
      </c>
    </row>
  </sheetData>
  <pageMargins left="0.7" right="0.7" top="0.75" bottom="0.75" header="0.3" footer="0.3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29"/>
  <sheetViews>
    <sheetView topLeftCell="A13" workbookViewId="0">
      <selection activeCell="F22" sqref="F22"/>
    </sheetView>
  </sheetViews>
  <sheetFormatPr defaultRowHeight="15" x14ac:dyDescent="0.25"/>
  <cols>
    <col min="1" max="1" width="49.42578125" customWidth="1"/>
    <col min="2" max="2" width="15.28515625" customWidth="1"/>
    <col min="3" max="3" width="15.85546875" customWidth="1"/>
    <col min="4" max="4" width="16" customWidth="1"/>
    <col min="5" max="5" width="15.28515625" customWidth="1"/>
    <col min="6" max="6" width="10.28515625" customWidth="1"/>
  </cols>
  <sheetData>
    <row r="1" spans="1:8" ht="15.75" thickBot="1" x14ac:dyDescent="0.3">
      <c r="A1" s="5"/>
      <c r="B1" s="5"/>
      <c r="C1" s="5"/>
      <c r="D1" s="5"/>
      <c r="E1" s="5"/>
      <c r="F1" s="5"/>
      <c r="G1" s="5"/>
      <c r="H1" s="5"/>
    </row>
    <row r="2" spans="1:8" ht="60.75" thickBot="1" x14ac:dyDescent="0.3">
      <c r="A2" s="107" t="s">
        <v>4</v>
      </c>
      <c r="B2" s="107" t="s">
        <v>94</v>
      </c>
      <c r="C2" s="107" t="s">
        <v>95</v>
      </c>
      <c r="D2" s="107" t="s">
        <v>150</v>
      </c>
      <c r="E2" s="107" t="s">
        <v>151</v>
      </c>
      <c r="F2" s="107" t="s">
        <v>181</v>
      </c>
      <c r="G2" s="5"/>
      <c r="H2" s="5"/>
    </row>
    <row r="3" spans="1:8" x14ac:dyDescent="0.25">
      <c r="A3" s="108" t="s">
        <v>96</v>
      </c>
      <c r="B3" s="109">
        <v>6779275.5599999996</v>
      </c>
      <c r="C3" s="109">
        <v>15260176</v>
      </c>
      <c r="D3" s="109">
        <v>15829569</v>
      </c>
      <c r="E3" s="109">
        <v>13257056.35</v>
      </c>
      <c r="F3" s="110">
        <v>83.75</v>
      </c>
      <c r="G3" s="5"/>
      <c r="H3" s="5"/>
    </row>
    <row r="4" spans="1:8" ht="30" x14ac:dyDescent="0.25">
      <c r="A4" s="108" t="s">
        <v>204</v>
      </c>
      <c r="B4" s="109">
        <v>6779275.5599999996</v>
      </c>
      <c r="C4" s="109">
        <v>15260176</v>
      </c>
      <c r="D4" s="109">
        <v>15829569</v>
      </c>
      <c r="E4" s="109">
        <v>13257056.35</v>
      </c>
      <c r="F4" s="110">
        <v>83.75</v>
      </c>
      <c r="G4" s="5"/>
      <c r="H4" s="5"/>
    </row>
    <row r="5" spans="1:8" x14ac:dyDescent="0.25">
      <c r="A5" s="111" t="s">
        <v>121</v>
      </c>
      <c r="B5" s="112">
        <v>246656.34</v>
      </c>
      <c r="C5" s="112">
        <v>385140</v>
      </c>
      <c r="D5" s="112">
        <v>385140</v>
      </c>
      <c r="E5" s="112">
        <v>385061.25</v>
      </c>
      <c r="F5" s="113">
        <v>99.98</v>
      </c>
      <c r="G5" s="5"/>
      <c r="H5" s="5"/>
    </row>
    <row r="6" spans="1:8" ht="30" x14ac:dyDescent="0.25">
      <c r="A6" s="114" t="s">
        <v>122</v>
      </c>
      <c r="B6" s="115">
        <v>246656.34</v>
      </c>
      <c r="C6" s="115">
        <v>385140</v>
      </c>
      <c r="D6" s="115">
        <v>385140</v>
      </c>
      <c r="E6" s="115">
        <v>385061.25</v>
      </c>
      <c r="F6" s="116">
        <v>99.98</v>
      </c>
      <c r="G6" s="5"/>
      <c r="H6" s="5"/>
    </row>
    <row r="7" spans="1:8" ht="15.75" customHeight="1" x14ac:dyDescent="0.25">
      <c r="A7" s="68" t="s">
        <v>216</v>
      </c>
      <c r="B7" s="69">
        <v>246656.34</v>
      </c>
      <c r="C7" s="69">
        <v>385140</v>
      </c>
      <c r="D7" s="69">
        <v>385140</v>
      </c>
      <c r="E7" s="69">
        <v>385061.25</v>
      </c>
      <c r="F7" s="70">
        <v>99.98</v>
      </c>
      <c r="G7" s="5"/>
      <c r="H7" s="5"/>
    </row>
    <row r="8" spans="1:8" x14ac:dyDescent="0.25">
      <c r="A8" s="108" t="s">
        <v>210</v>
      </c>
      <c r="B8" s="109">
        <v>246656.34</v>
      </c>
      <c r="C8" s="109">
        <v>385140</v>
      </c>
      <c r="D8" s="109">
        <v>385140</v>
      </c>
      <c r="E8" s="109">
        <v>385061.25</v>
      </c>
      <c r="F8" s="110">
        <v>99.98</v>
      </c>
      <c r="G8" s="5"/>
      <c r="H8" s="5"/>
    </row>
    <row r="9" spans="1:8" x14ac:dyDescent="0.25">
      <c r="A9" s="68" t="s">
        <v>58</v>
      </c>
      <c r="B9" s="69">
        <v>125619.14</v>
      </c>
      <c r="C9" s="69">
        <v>264075</v>
      </c>
      <c r="D9" s="69">
        <v>259105.62</v>
      </c>
      <c r="E9" s="69">
        <v>259105.62</v>
      </c>
      <c r="F9" s="70">
        <v>100</v>
      </c>
      <c r="G9" s="5"/>
      <c r="H9" s="5"/>
    </row>
    <row r="10" spans="1:8" x14ac:dyDescent="0.25">
      <c r="A10" s="68" t="s">
        <v>84</v>
      </c>
      <c r="B10" s="69">
        <v>24197.200000000001</v>
      </c>
      <c r="C10" s="69">
        <v>69065</v>
      </c>
      <c r="D10" s="69">
        <v>94034.38</v>
      </c>
      <c r="E10" s="69">
        <v>93955.63</v>
      </c>
      <c r="F10" s="70">
        <v>99.92</v>
      </c>
      <c r="G10" s="5"/>
      <c r="H10" s="5"/>
    </row>
    <row r="11" spans="1:8" x14ac:dyDescent="0.25">
      <c r="A11" s="68" t="s">
        <v>87</v>
      </c>
      <c r="B11" s="69">
        <v>35640</v>
      </c>
      <c r="C11" s="69">
        <v>52000</v>
      </c>
      <c r="D11" s="69">
        <v>32000</v>
      </c>
      <c r="E11" s="69">
        <v>32000</v>
      </c>
      <c r="F11" s="70">
        <v>100</v>
      </c>
      <c r="G11" s="5"/>
      <c r="H11" s="5"/>
    </row>
    <row r="12" spans="1:8" x14ac:dyDescent="0.25">
      <c r="A12" s="68" t="s">
        <v>90</v>
      </c>
      <c r="B12" s="69">
        <v>61200</v>
      </c>
      <c r="C12" s="68"/>
      <c r="D12" s="68"/>
      <c r="E12" s="68"/>
      <c r="F12" s="68"/>
      <c r="G12" s="5"/>
      <c r="H12" s="5"/>
    </row>
    <row r="13" spans="1:8" x14ac:dyDescent="0.25">
      <c r="A13" s="111" t="s">
        <v>123</v>
      </c>
      <c r="B13" s="112">
        <v>787458.22</v>
      </c>
      <c r="C13" s="112">
        <v>1914736</v>
      </c>
      <c r="D13" s="112">
        <v>2224440</v>
      </c>
      <c r="E13" s="112">
        <v>2078604.79</v>
      </c>
      <c r="F13" s="113">
        <v>93.44</v>
      </c>
      <c r="G13" s="5"/>
      <c r="H13" s="5"/>
    </row>
    <row r="14" spans="1:8" ht="33.75" customHeight="1" x14ac:dyDescent="0.25">
      <c r="A14" s="114" t="s">
        <v>124</v>
      </c>
      <c r="B14" s="115">
        <v>361395.79</v>
      </c>
      <c r="C14" s="115">
        <v>1053000</v>
      </c>
      <c r="D14" s="115">
        <v>1149704</v>
      </c>
      <c r="E14" s="115">
        <v>1035236.45</v>
      </c>
      <c r="F14" s="116">
        <v>90.04</v>
      </c>
      <c r="G14" s="5"/>
      <c r="H14" s="5"/>
    </row>
    <row r="15" spans="1:8" ht="29.25" x14ac:dyDescent="0.25">
      <c r="A15" s="68" t="s">
        <v>218</v>
      </c>
      <c r="B15" s="69">
        <v>361395.79</v>
      </c>
      <c r="C15" s="69">
        <v>1053000</v>
      </c>
      <c r="D15" s="69">
        <v>1149704</v>
      </c>
      <c r="E15" s="69">
        <v>1035236.45</v>
      </c>
      <c r="F15" s="70">
        <v>90.04</v>
      </c>
      <c r="G15" s="5"/>
      <c r="H15" s="5"/>
    </row>
    <row r="16" spans="1:8" x14ac:dyDescent="0.25">
      <c r="A16" s="68" t="s">
        <v>206</v>
      </c>
      <c r="B16" s="69">
        <v>361395.79</v>
      </c>
      <c r="C16" s="69">
        <v>1053000</v>
      </c>
      <c r="D16" s="69">
        <v>1149704</v>
      </c>
      <c r="E16" s="69">
        <v>1035236.45</v>
      </c>
      <c r="F16" s="70">
        <v>90.04</v>
      </c>
      <c r="G16" s="5"/>
      <c r="H16" s="5"/>
    </row>
    <row r="17" spans="1:8" x14ac:dyDescent="0.25">
      <c r="A17" s="68" t="s">
        <v>37</v>
      </c>
      <c r="B17" s="69">
        <v>122563.36</v>
      </c>
      <c r="C17" s="69">
        <v>433200</v>
      </c>
      <c r="D17" s="69">
        <v>407200</v>
      </c>
      <c r="E17" s="69">
        <v>397208.84</v>
      </c>
      <c r="F17" s="70">
        <v>97.55</v>
      </c>
      <c r="G17" s="5"/>
      <c r="H17" s="5"/>
    </row>
    <row r="18" spans="1:8" x14ac:dyDescent="0.25">
      <c r="A18" s="68" t="s">
        <v>41</v>
      </c>
      <c r="B18" s="69">
        <v>1200</v>
      </c>
      <c r="C18" s="69">
        <v>8000</v>
      </c>
      <c r="D18" s="69">
        <v>3000</v>
      </c>
      <c r="E18" s="69">
        <v>2082.88</v>
      </c>
      <c r="F18" s="70">
        <v>69.430000000000007</v>
      </c>
      <c r="G18" s="5"/>
      <c r="H18" s="5"/>
    </row>
    <row r="19" spans="1:8" x14ac:dyDescent="0.25">
      <c r="A19" s="68" t="s">
        <v>43</v>
      </c>
      <c r="B19" s="69">
        <v>14375</v>
      </c>
      <c r="C19" s="69">
        <v>30000</v>
      </c>
      <c r="D19" s="69">
        <v>63000</v>
      </c>
      <c r="E19" s="69">
        <v>51791.92</v>
      </c>
      <c r="F19" s="70">
        <v>82.21</v>
      </c>
    </row>
    <row r="20" spans="1:8" x14ac:dyDescent="0.25">
      <c r="A20" s="68" t="s">
        <v>46</v>
      </c>
      <c r="B20" s="69">
        <v>33848.35</v>
      </c>
      <c r="C20" s="69">
        <v>55000</v>
      </c>
      <c r="D20" s="69">
        <v>60000</v>
      </c>
      <c r="E20" s="69">
        <v>59705.79</v>
      </c>
      <c r="F20" s="70">
        <v>99.51</v>
      </c>
    </row>
    <row r="21" spans="1:8" x14ac:dyDescent="0.25">
      <c r="A21" s="68" t="s">
        <v>51</v>
      </c>
      <c r="B21" s="69">
        <v>144645.53</v>
      </c>
      <c r="C21" s="69">
        <v>361000</v>
      </c>
      <c r="D21" s="69">
        <v>375000</v>
      </c>
      <c r="E21" s="69">
        <v>324585.18</v>
      </c>
      <c r="F21" s="70">
        <v>86.56</v>
      </c>
    </row>
    <row r="22" spans="1:8" x14ac:dyDescent="0.25">
      <c r="A22" s="68" t="s">
        <v>58</v>
      </c>
      <c r="B22" s="69">
        <v>35625.129999999997</v>
      </c>
      <c r="C22" s="69">
        <v>131800</v>
      </c>
      <c r="D22" s="69">
        <v>152800</v>
      </c>
      <c r="E22" s="69">
        <v>152138.53</v>
      </c>
      <c r="F22" s="70">
        <v>99.57</v>
      </c>
    </row>
    <row r="23" spans="1:8" ht="29.25" x14ac:dyDescent="0.25">
      <c r="A23" s="68" t="s">
        <v>198</v>
      </c>
      <c r="B23" s="68"/>
      <c r="C23" s="68"/>
      <c r="D23" s="69">
        <v>38500</v>
      </c>
      <c r="E23" s="69">
        <v>32152.66</v>
      </c>
      <c r="F23" s="70">
        <v>83.51</v>
      </c>
    </row>
    <row r="24" spans="1:8" x14ac:dyDescent="0.25">
      <c r="A24" s="68" t="s">
        <v>68</v>
      </c>
      <c r="B24" s="69">
        <v>6947.21</v>
      </c>
      <c r="C24" s="69">
        <v>15000</v>
      </c>
      <c r="D24" s="69">
        <v>15000</v>
      </c>
      <c r="E24" s="69">
        <v>6917.44</v>
      </c>
      <c r="F24" s="70">
        <v>46.12</v>
      </c>
    </row>
    <row r="25" spans="1:8" x14ac:dyDescent="0.25">
      <c r="A25" s="68" t="s">
        <v>84</v>
      </c>
      <c r="B25" s="69">
        <v>2191.21</v>
      </c>
      <c r="C25" s="69">
        <v>15000</v>
      </c>
      <c r="D25" s="69">
        <v>31204</v>
      </c>
      <c r="E25" s="69">
        <v>6153.21</v>
      </c>
      <c r="F25" s="70">
        <v>19.72</v>
      </c>
    </row>
    <row r="26" spans="1:8" x14ac:dyDescent="0.25">
      <c r="A26" s="68" t="s">
        <v>87</v>
      </c>
      <c r="B26" s="68"/>
      <c r="C26" s="69">
        <v>4000</v>
      </c>
      <c r="D26" s="69">
        <v>4000</v>
      </c>
      <c r="E26" s="69">
        <v>2500</v>
      </c>
      <c r="F26" s="70">
        <v>62.5</v>
      </c>
    </row>
    <row r="27" spans="1:8" ht="36" customHeight="1" x14ac:dyDescent="0.25">
      <c r="A27" s="114" t="s">
        <v>126</v>
      </c>
      <c r="B27" s="115">
        <v>6636</v>
      </c>
      <c r="C27" s="115">
        <v>6636</v>
      </c>
      <c r="D27" s="115">
        <v>6636</v>
      </c>
      <c r="E27" s="115">
        <v>6636</v>
      </c>
      <c r="F27" s="116">
        <v>100</v>
      </c>
    </row>
    <row r="28" spans="1:8" ht="29.25" x14ac:dyDescent="0.25">
      <c r="A28" s="68" t="s">
        <v>218</v>
      </c>
      <c r="B28" s="69">
        <v>6636</v>
      </c>
      <c r="C28" s="69">
        <v>6636</v>
      </c>
      <c r="D28" s="69">
        <v>6636</v>
      </c>
      <c r="E28" s="69">
        <v>6636</v>
      </c>
      <c r="F28" s="70">
        <v>100</v>
      </c>
    </row>
    <row r="29" spans="1:8" x14ac:dyDescent="0.25">
      <c r="A29" s="108" t="s">
        <v>205</v>
      </c>
      <c r="B29" s="109">
        <v>6636</v>
      </c>
      <c r="C29" s="109">
        <v>6636</v>
      </c>
      <c r="D29" s="109">
        <v>6636</v>
      </c>
      <c r="E29" s="109">
        <v>6636</v>
      </c>
      <c r="F29" s="70">
        <v>100</v>
      </c>
    </row>
    <row r="30" spans="1:8" x14ac:dyDescent="0.25">
      <c r="A30" s="68" t="s">
        <v>58</v>
      </c>
      <c r="B30" s="68"/>
      <c r="C30" s="69">
        <v>6636</v>
      </c>
      <c r="D30" s="68"/>
      <c r="E30" s="68"/>
      <c r="F30" s="68"/>
    </row>
    <row r="31" spans="1:8" x14ac:dyDescent="0.25">
      <c r="A31" s="68" t="s">
        <v>84</v>
      </c>
      <c r="B31" s="69">
        <v>6636</v>
      </c>
      <c r="C31" s="68"/>
      <c r="D31" s="69">
        <v>6636</v>
      </c>
      <c r="E31" s="69">
        <v>6636</v>
      </c>
      <c r="F31" s="70">
        <v>100</v>
      </c>
    </row>
    <row r="32" spans="1:8" ht="19.5" customHeight="1" x14ac:dyDescent="0.25">
      <c r="A32" s="114" t="s">
        <v>127</v>
      </c>
      <c r="B32" s="115">
        <v>355100</v>
      </c>
      <c r="C32" s="115">
        <v>800000</v>
      </c>
      <c r="D32" s="115">
        <v>1000000</v>
      </c>
      <c r="E32" s="115">
        <v>1000000</v>
      </c>
      <c r="F32" s="116">
        <v>100</v>
      </c>
    </row>
    <row r="33" spans="1:6" ht="29.25" x14ac:dyDescent="0.25">
      <c r="A33" s="68" t="s">
        <v>218</v>
      </c>
      <c r="B33" s="69">
        <v>355100</v>
      </c>
      <c r="C33" s="69">
        <v>800000</v>
      </c>
      <c r="D33" s="69">
        <v>1000000</v>
      </c>
      <c r="E33" s="69">
        <v>1000000</v>
      </c>
      <c r="F33" s="70">
        <v>100</v>
      </c>
    </row>
    <row r="34" spans="1:6" x14ac:dyDescent="0.25">
      <c r="A34" s="108" t="s">
        <v>205</v>
      </c>
      <c r="B34" s="109">
        <v>355100</v>
      </c>
      <c r="C34" s="109">
        <v>800000</v>
      </c>
      <c r="D34" s="109">
        <v>1000000</v>
      </c>
      <c r="E34" s="109">
        <v>1000000</v>
      </c>
      <c r="F34" s="110">
        <v>100</v>
      </c>
    </row>
    <row r="35" spans="1:6" x14ac:dyDescent="0.25">
      <c r="A35" s="68" t="s">
        <v>37</v>
      </c>
      <c r="B35" s="69">
        <v>339000</v>
      </c>
      <c r="C35" s="69">
        <v>600000</v>
      </c>
      <c r="D35" s="69">
        <v>800000</v>
      </c>
      <c r="E35" s="69">
        <v>800000</v>
      </c>
      <c r="F35" s="70">
        <v>100</v>
      </c>
    </row>
    <row r="36" spans="1:6" x14ac:dyDescent="0.25">
      <c r="A36" s="68" t="s">
        <v>43</v>
      </c>
      <c r="B36" s="68"/>
      <c r="C36" s="69">
        <v>150000</v>
      </c>
      <c r="D36" s="69">
        <v>150000</v>
      </c>
      <c r="E36" s="69">
        <v>150000</v>
      </c>
      <c r="F36" s="70">
        <v>100</v>
      </c>
    </row>
    <row r="37" spans="1:6" x14ac:dyDescent="0.25">
      <c r="A37" s="68" t="s">
        <v>46</v>
      </c>
      <c r="B37" s="68"/>
      <c r="C37" s="69">
        <v>50000</v>
      </c>
      <c r="D37" s="69">
        <v>50000</v>
      </c>
      <c r="E37" s="69">
        <v>50000</v>
      </c>
      <c r="F37" s="70">
        <v>100</v>
      </c>
    </row>
    <row r="38" spans="1:6" x14ac:dyDescent="0.25">
      <c r="A38" s="68" t="s">
        <v>58</v>
      </c>
      <c r="B38" s="69">
        <v>16100</v>
      </c>
      <c r="C38" s="68"/>
      <c r="D38" s="68"/>
      <c r="E38" s="68"/>
      <c r="F38" s="68"/>
    </row>
    <row r="39" spans="1:6" x14ac:dyDescent="0.25">
      <c r="A39" s="114" t="s">
        <v>128</v>
      </c>
      <c r="B39" s="115">
        <v>64326.43</v>
      </c>
      <c r="C39" s="115">
        <v>55100</v>
      </c>
      <c r="D39" s="115">
        <v>68100</v>
      </c>
      <c r="E39" s="115">
        <v>36732.339999999997</v>
      </c>
      <c r="F39" s="116">
        <v>53.94</v>
      </c>
    </row>
    <row r="40" spans="1:6" ht="29.25" x14ac:dyDescent="0.25">
      <c r="A40" s="68" t="s">
        <v>218</v>
      </c>
      <c r="B40" s="69">
        <v>64326.43</v>
      </c>
      <c r="C40" s="69">
        <v>55100</v>
      </c>
      <c r="D40" s="69">
        <v>68100</v>
      </c>
      <c r="E40" s="69">
        <v>36732.339999999997</v>
      </c>
      <c r="F40" s="70">
        <v>53.94</v>
      </c>
    </row>
    <row r="41" spans="1:6" x14ac:dyDescent="0.25">
      <c r="A41" s="108" t="s">
        <v>205</v>
      </c>
      <c r="B41" s="109">
        <v>64326.43</v>
      </c>
      <c r="C41" s="109">
        <v>55100</v>
      </c>
      <c r="D41" s="109">
        <v>68100</v>
      </c>
      <c r="E41" s="109">
        <v>36732.339999999997</v>
      </c>
      <c r="F41" s="110">
        <v>53.94</v>
      </c>
    </row>
    <row r="42" spans="1:6" x14ac:dyDescent="0.25">
      <c r="A42" s="68" t="s">
        <v>37</v>
      </c>
      <c r="B42" s="69">
        <v>48139.93</v>
      </c>
      <c r="C42" s="69">
        <v>36000</v>
      </c>
      <c r="D42" s="69">
        <v>45000</v>
      </c>
      <c r="E42" s="69">
        <v>28559.7</v>
      </c>
      <c r="F42" s="70">
        <v>63.47</v>
      </c>
    </row>
    <row r="43" spans="1:6" x14ac:dyDescent="0.25">
      <c r="A43" s="68" t="s">
        <v>41</v>
      </c>
      <c r="B43" s="70">
        <v>400</v>
      </c>
      <c r="C43" s="69">
        <v>1500</v>
      </c>
      <c r="D43" s="69">
        <v>2400</v>
      </c>
      <c r="E43" s="70">
        <v>300</v>
      </c>
      <c r="F43" s="70">
        <v>12.5</v>
      </c>
    </row>
    <row r="44" spans="1:6" x14ac:dyDescent="0.25">
      <c r="A44" s="68" t="s">
        <v>43</v>
      </c>
      <c r="B44" s="69">
        <v>8420.1</v>
      </c>
      <c r="C44" s="69">
        <v>7000</v>
      </c>
      <c r="D44" s="69">
        <v>8500</v>
      </c>
      <c r="E44" s="69">
        <v>4787.43</v>
      </c>
      <c r="F44" s="70">
        <v>56.32</v>
      </c>
    </row>
    <row r="45" spans="1:6" x14ac:dyDescent="0.25">
      <c r="A45" s="68" t="s">
        <v>46</v>
      </c>
      <c r="B45" s="69">
        <v>7366.4</v>
      </c>
      <c r="C45" s="69">
        <v>10000</v>
      </c>
      <c r="D45" s="69">
        <v>11000</v>
      </c>
      <c r="E45" s="69">
        <v>3085.21</v>
      </c>
      <c r="F45" s="70">
        <v>28.05</v>
      </c>
    </row>
    <row r="46" spans="1:6" x14ac:dyDescent="0.25">
      <c r="A46" s="68" t="s">
        <v>51</v>
      </c>
      <c r="B46" s="68"/>
      <c r="C46" s="70">
        <v>200</v>
      </c>
      <c r="D46" s="70">
        <v>400</v>
      </c>
      <c r="E46" s="68"/>
      <c r="F46" s="68"/>
    </row>
    <row r="47" spans="1:6" x14ac:dyDescent="0.25">
      <c r="A47" s="68" t="s">
        <v>58</v>
      </c>
      <c r="B47" s="68"/>
      <c r="C47" s="70">
        <v>200</v>
      </c>
      <c r="D47" s="70">
        <v>400</v>
      </c>
      <c r="E47" s="68"/>
      <c r="F47" s="68"/>
    </row>
    <row r="48" spans="1:6" x14ac:dyDescent="0.25">
      <c r="A48" s="68" t="s">
        <v>68</v>
      </c>
      <c r="B48" s="68"/>
      <c r="C48" s="70">
        <v>200</v>
      </c>
      <c r="D48" s="70">
        <v>400</v>
      </c>
      <c r="E48" s="68"/>
      <c r="F48" s="68"/>
    </row>
    <row r="49" spans="1:6" x14ac:dyDescent="0.25">
      <c r="A49" s="68" t="s">
        <v>129</v>
      </c>
      <c r="B49" s="69">
        <v>5282923.32</v>
      </c>
      <c r="C49" s="69">
        <v>11040513</v>
      </c>
      <c r="D49" s="69">
        <v>11447464</v>
      </c>
      <c r="E49" s="69">
        <v>9794614.25</v>
      </c>
      <c r="F49" s="70">
        <v>85.56</v>
      </c>
    </row>
    <row r="50" spans="1:6" ht="30" x14ac:dyDescent="0.25">
      <c r="A50" s="114" t="s">
        <v>130</v>
      </c>
      <c r="B50" s="115">
        <v>5282923.32</v>
      </c>
      <c r="C50" s="115">
        <v>11040513</v>
      </c>
      <c r="D50" s="115">
        <v>11447464</v>
      </c>
      <c r="E50" s="115">
        <v>9794614.25</v>
      </c>
      <c r="F50" s="116">
        <v>85.56</v>
      </c>
    </row>
    <row r="51" spans="1:6" x14ac:dyDescent="0.25">
      <c r="A51" s="68" t="s">
        <v>217</v>
      </c>
      <c r="B51" s="69">
        <v>5282923.32</v>
      </c>
      <c r="C51" s="69">
        <v>11040513</v>
      </c>
      <c r="D51" s="69">
        <v>11447464</v>
      </c>
      <c r="E51" s="69">
        <v>9794614.25</v>
      </c>
      <c r="F51" s="70">
        <v>85.56</v>
      </c>
    </row>
    <row r="52" spans="1:6" ht="30" x14ac:dyDescent="0.25">
      <c r="A52" s="108" t="s">
        <v>208</v>
      </c>
      <c r="B52" s="109">
        <v>5282923.32</v>
      </c>
      <c r="C52" s="109">
        <v>11040513</v>
      </c>
      <c r="D52" s="109">
        <v>11447464</v>
      </c>
      <c r="E52" s="109">
        <v>9794614.25</v>
      </c>
      <c r="F52" s="110">
        <v>85.56</v>
      </c>
    </row>
    <row r="53" spans="1:6" x14ac:dyDescent="0.25">
      <c r="A53" s="68" t="s">
        <v>37</v>
      </c>
      <c r="B53" s="69">
        <v>3435397.6</v>
      </c>
      <c r="C53" s="69">
        <v>7231028</v>
      </c>
      <c r="D53" s="69">
        <v>7397900</v>
      </c>
      <c r="E53" s="69">
        <v>6469301.29</v>
      </c>
      <c r="F53" s="70">
        <v>87.45</v>
      </c>
    </row>
    <row r="54" spans="1:6" x14ac:dyDescent="0.25">
      <c r="A54" s="68" t="s">
        <v>41</v>
      </c>
      <c r="B54" s="69">
        <v>141958.51</v>
      </c>
      <c r="C54" s="69">
        <v>275800</v>
      </c>
      <c r="D54" s="69">
        <v>261500</v>
      </c>
      <c r="E54" s="69">
        <v>214752.06</v>
      </c>
      <c r="F54" s="70">
        <v>82.12</v>
      </c>
    </row>
    <row r="55" spans="1:6" x14ac:dyDescent="0.25">
      <c r="A55" s="68" t="s">
        <v>43</v>
      </c>
      <c r="B55" s="69">
        <v>600798.5</v>
      </c>
      <c r="C55" s="69">
        <v>1165933</v>
      </c>
      <c r="D55" s="69">
        <v>1148133</v>
      </c>
      <c r="E55" s="69">
        <v>1036743.83</v>
      </c>
      <c r="F55" s="70">
        <v>90.3</v>
      </c>
    </row>
    <row r="56" spans="1:6" x14ac:dyDescent="0.25">
      <c r="A56" s="68" t="s">
        <v>46</v>
      </c>
      <c r="B56" s="69">
        <v>85458.31</v>
      </c>
      <c r="C56" s="69">
        <v>242438</v>
      </c>
      <c r="D56" s="69">
        <v>247500</v>
      </c>
      <c r="E56" s="69">
        <v>171944.82</v>
      </c>
      <c r="F56" s="70">
        <v>69.47</v>
      </c>
    </row>
    <row r="57" spans="1:6" x14ac:dyDescent="0.25">
      <c r="A57" s="68" t="s">
        <v>51</v>
      </c>
      <c r="B57" s="69">
        <v>321736.52</v>
      </c>
      <c r="C57" s="69">
        <v>845227</v>
      </c>
      <c r="D57" s="69">
        <v>654550</v>
      </c>
      <c r="E57" s="69">
        <v>567197.9</v>
      </c>
      <c r="F57" s="70">
        <v>86.65</v>
      </c>
    </row>
    <row r="58" spans="1:6" x14ac:dyDescent="0.25">
      <c r="A58" s="68" t="s">
        <v>58</v>
      </c>
      <c r="B58" s="69">
        <v>545877.01</v>
      </c>
      <c r="C58" s="69">
        <v>947305</v>
      </c>
      <c r="D58" s="69">
        <v>1149461</v>
      </c>
      <c r="E58" s="69">
        <v>957803.02</v>
      </c>
      <c r="F58" s="70">
        <v>83.33</v>
      </c>
    </row>
    <row r="59" spans="1:6" ht="29.25" x14ac:dyDescent="0.25">
      <c r="A59" s="68" t="s">
        <v>198</v>
      </c>
      <c r="B59" s="68"/>
      <c r="C59" s="68"/>
      <c r="D59" s="69">
        <v>287000</v>
      </c>
      <c r="E59" s="69">
        <v>253684.18</v>
      </c>
      <c r="F59" s="70">
        <v>88.39</v>
      </c>
    </row>
    <row r="60" spans="1:6" x14ac:dyDescent="0.25">
      <c r="A60" s="68" t="s">
        <v>68</v>
      </c>
      <c r="B60" s="69">
        <v>49310.33</v>
      </c>
      <c r="C60" s="69">
        <v>95618</v>
      </c>
      <c r="D60" s="69">
        <v>83740</v>
      </c>
      <c r="E60" s="69">
        <v>54501.88</v>
      </c>
      <c r="F60" s="70">
        <v>65.08</v>
      </c>
    </row>
    <row r="61" spans="1:6" x14ac:dyDescent="0.25">
      <c r="A61" s="68" t="s">
        <v>76</v>
      </c>
      <c r="B61" s="69">
        <v>8356.85</v>
      </c>
      <c r="C61" s="69">
        <v>29000</v>
      </c>
      <c r="D61" s="69">
        <v>27050</v>
      </c>
      <c r="E61" s="69">
        <v>21229.65</v>
      </c>
      <c r="F61" s="70">
        <v>78.48</v>
      </c>
    </row>
    <row r="62" spans="1:6" x14ac:dyDescent="0.25">
      <c r="A62" s="68" t="s">
        <v>80</v>
      </c>
      <c r="B62" s="70">
        <v>656.84</v>
      </c>
      <c r="C62" s="69">
        <v>11700</v>
      </c>
      <c r="D62" s="69">
        <v>9000</v>
      </c>
      <c r="E62" s="70">
        <v>4.62</v>
      </c>
      <c r="F62" s="70">
        <v>0.05</v>
      </c>
    </row>
    <row r="63" spans="1:6" x14ac:dyDescent="0.25">
      <c r="A63" s="68" t="s">
        <v>147</v>
      </c>
      <c r="B63" s="68"/>
      <c r="C63" s="69">
        <v>4500</v>
      </c>
      <c r="D63" s="69">
        <v>12000</v>
      </c>
      <c r="E63" s="69">
        <v>3745</v>
      </c>
      <c r="F63" s="70">
        <v>31.21</v>
      </c>
    </row>
    <row r="64" spans="1:6" x14ac:dyDescent="0.25">
      <c r="A64" s="68" t="s">
        <v>84</v>
      </c>
      <c r="B64" s="69">
        <v>55256.37</v>
      </c>
      <c r="C64" s="69">
        <v>91464</v>
      </c>
      <c r="D64" s="69">
        <v>89630</v>
      </c>
      <c r="E64" s="69">
        <v>33268.5</v>
      </c>
      <c r="F64" s="70">
        <v>37.119999999999997</v>
      </c>
    </row>
    <row r="65" spans="1:6" x14ac:dyDescent="0.25">
      <c r="A65" s="68" t="s">
        <v>87</v>
      </c>
      <c r="B65" s="70">
        <v>662.57</v>
      </c>
      <c r="C65" s="69">
        <v>30500</v>
      </c>
      <c r="D65" s="68"/>
      <c r="E65" s="68"/>
      <c r="F65" s="68"/>
    </row>
    <row r="66" spans="1:6" x14ac:dyDescent="0.25">
      <c r="A66" s="68" t="s">
        <v>90</v>
      </c>
      <c r="B66" s="69">
        <v>35948.36</v>
      </c>
      <c r="C66" s="69">
        <v>60000</v>
      </c>
      <c r="D66" s="69">
        <v>60000</v>
      </c>
      <c r="E66" s="69">
        <v>10437.5</v>
      </c>
      <c r="F66" s="70">
        <v>17.399999999999999</v>
      </c>
    </row>
    <row r="67" spans="1:6" x14ac:dyDescent="0.25">
      <c r="A67" s="68" t="s">
        <v>92</v>
      </c>
      <c r="B67" s="69">
        <v>1505.55</v>
      </c>
      <c r="C67" s="69">
        <v>10000</v>
      </c>
      <c r="D67" s="69">
        <v>20000</v>
      </c>
      <c r="E67" s="68"/>
      <c r="F67" s="68"/>
    </row>
    <row r="68" spans="1:6" x14ac:dyDescent="0.25">
      <c r="A68" s="114" t="s">
        <v>132</v>
      </c>
      <c r="B68" s="115">
        <v>239500.05</v>
      </c>
      <c r="C68" s="115">
        <v>521864</v>
      </c>
      <c r="D68" s="115">
        <v>541664</v>
      </c>
      <c r="E68" s="115">
        <v>467815.21</v>
      </c>
      <c r="F68" s="116">
        <v>86.37</v>
      </c>
    </row>
    <row r="69" spans="1:6" ht="22.5" customHeight="1" x14ac:dyDescent="0.25">
      <c r="A69" s="114" t="s">
        <v>133</v>
      </c>
      <c r="B69" s="115">
        <v>239500.05</v>
      </c>
      <c r="C69" s="115">
        <v>521864</v>
      </c>
      <c r="D69" s="115">
        <v>541664</v>
      </c>
      <c r="E69" s="115">
        <v>467815.21</v>
      </c>
      <c r="F69" s="116">
        <v>86.37</v>
      </c>
    </row>
    <row r="70" spans="1:6" x14ac:dyDescent="0.25">
      <c r="A70" s="68" t="s">
        <v>217</v>
      </c>
      <c r="B70" s="69">
        <v>239500.05</v>
      </c>
      <c r="C70" s="69">
        <v>521864</v>
      </c>
      <c r="D70" s="69">
        <v>541664</v>
      </c>
      <c r="E70" s="69">
        <v>467815.21</v>
      </c>
      <c r="F70" s="70">
        <v>86.37</v>
      </c>
    </row>
    <row r="71" spans="1:6" ht="30" x14ac:dyDescent="0.25">
      <c r="A71" s="108" t="s">
        <v>207</v>
      </c>
      <c r="B71" s="109">
        <v>239500.05</v>
      </c>
      <c r="C71" s="109">
        <v>521864</v>
      </c>
      <c r="D71" s="109">
        <v>541664</v>
      </c>
      <c r="E71" s="109">
        <v>467815.21</v>
      </c>
      <c r="F71" s="110">
        <v>86.37</v>
      </c>
    </row>
    <row r="72" spans="1:6" x14ac:dyDescent="0.25">
      <c r="A72" s="68" t="s">
        <v>37</v>
      </c>
      <c r="B72" s="69">
        <v>192810.35</v>
      </c>
      <c r="C72" s="69">
        <v>386000</v>
      </c>
      <c r="D72" s="69">
        <v>391000</v>
      </c>
      <c r="E72" s="69">
        <v>365404.74</v>
      </c>
      <c r="F72" s="70">
        <v>93.45</v>
      </c>
    </row>
    <row r="73" spans="1:6" x14ac:dyDescent="0.25">
      <c r="A73" s="68" t="s">
        <v>41</v>
      </c>
      <c r="B73" s="69">
        <v>40367.94</v>
      </c>
      <c r="C73" s="69">
        <v>55000</v>
      </c>
      <c r="D73" s="69">
        <v>65000</v>
      </c>
      <c r="E73" s="69">
        <v>64289.57</v>
      </c>
      <c r="F73" s="70">
        <v>98.91</v>
      </c>
    </row>
    <row r="74" spans="1:6" x14ac:dyDescent="0.25">
      <c r="A74" s="68" t="s">
        <v>43</v>
      </c>
      <c r="B74" s="70">
        <v>823.03</v>
      </c>
      <c r="C74" s="69">
        <v>5000</v>
      </c>
      <c r="D74" s="69">
        <v>5000</v>
      </c>
      <c r="E74" s="69">
        <v>3284.05</v>
      </c>
      <c r="F74" s="70">
        <v>65.680000000000007</v>
      </c>
    </row>
    <row r="75" spans="1:6" x14ac:dyDescent="0.25">
      <c r="A75" s="68" t="s">
        <v>51</v>
      </c>
      <c r="B75" s="69">
        <v>4389.66</v>
      </c>
      <c r="C75" s="69">
        <v>75000</v>
      </c>
      <c r="D75" s="69">
        <v>80000</v>
      </c>
      <c r="E75" s="69">
        <v>34836.85</v>
      </c>
      <c r="F75" s="70">
        <v>43.55</v>
      </c>
    </row>
    <row r="76" spans="1:6" x14ac:dyDescent="0.25">
      <c r="A76" s="68" t="s">
        <v>58</v>
      </c>
      <c r="B76" s="69">
        <v>1109.07</v>
      </c>
      <c r="C76" s="70">
        <v>664</v>
      </c>
      <c r="D76" s="70">
        <v>664</v>
      </c>
      <c r="E76" s="68"/>
      <c r="F76" s="68"/>
    </row>
    <row r="77" spans="1:6" x14ac:dyDescent="0.25">
      <c r="A77" s="68" t="s">
        <v>76</v>
      </c>
      <c r="B77" s="68"/>
      <c r="C77" s="70">
        <v>200</v>
      </c>
      <c r="D77" s="68"/>
      <c r="E77" s="68"/>
      <c r="F77" s="68"/>
    </row>
    <row r="78" spans="1:6" ht="30" x14ac:dyDescent="0.25">
      <c r="A78" s="114" t="s">
        <v>134</v>
      </c>
      <c r="B78" s="116">
        <v>446.04</v>
      </c>
      <c r="C78" s="115">
        <v>45000</v>
      </c>
      <c r="D78" s="115">
        <v>37500</v>
      </c>
      <c r="E78" s="115">
        <v>10242.799999999999</v>
      </c>
      <c r="F78" s="116">
        <v>27.31</v>
      </c>
    </row>
    <row r="79" spans="1:6" ht="30" x14ac:dyDescent="0.25">
      <c r="A79" s="114" t="s">
        <v>135</v>
      </c>
      <c r="B79" s="116">
        <v>446.04</v>
      </c>
      <c r="C79" s="115">
        <v>45000</v>
      </c>
      <c r="D79" s="115">
        <v>37500</v>
      </c>
      <c r="E79" s="115">
        <v>10242.799999999999</v>
      </c>
      <c r="F79" s="116">
        <v>27.31</v>
      </c>
    </row>
    <row r="80" spans="1:6" ht="29.25" x14ac:dyDescent="0.25">
      <c r="A80" s="68" t="s">
        <v>218</v>
      </c>
      <c r="B80" s="70">
        <v>446.04</v>
      </c>
      <c r="C80" s="69">
        <v>45000</v>
      </c>
      <c r="D80" s="69">
        <v>37500</v>
      </c>
      <c r="E80" s="69">
        <v>10242.799999999999</v>
      </c>
      <c r="F80" s="70">
        <v>27.31</v>
      </c>
    </row>
    <row r="81" spans="1:6" ht="30" x14ac:dyDescent="0.25">
      <c r="A81" s="108" t="s">
        <v>214</v>
      </c>
      <c r="B81" s="110">
        <v>446.04</v>
      </c>
      <c r="C81" s="109">
        <v>45000</v>
      </c>
      <c r="D81" s="109">
        <v>37500</v>
      </c>
      <c r="E81" s="109">
        <v>10242.799999999999</v>
      </c>
      <c r="F81" s="110">
        <v>27.31</v>
      </c>
    </row>
    <row r="82" spans="1:6" x14ac:dyDescent="0.25">
      <c r="A82" s="68" t="s">
        <v>58</v>
      </c>
      <c r="B82" s="70">
        <v>446.04</v>
      </c>
      <c r="C82" s="69">
        <v>31000</v>
      </c>
      <c r="D82" s="69">
        <v>25300</v>
      </c>
      <c r="E82" s="69">
        <v>6061.55</v>
      </c>
      <c r="F82" s="70">
        <v>23.96</v>
      </c>
    </row>
    <row r="83" spans="1:6" x14ac:dyDescent="0.25">
      <c r="A83" s="68" t="s">
        <v>84</v>
      </c>
      <c r="B83" s="68"/>
      <c r="C83" s="69">
        <v>9000</v>
      </c>
      <c r="D83" s="69">
        <v>4700</v>
      </c>
      <c r="E83" s="69">
        <v>1681.25</v>
      </c>
      <c r="F83" s="70">
        <v>35.770000000000003</v>
      </c>
    </row>
    <row r="84" spans="1:6" x14ac:dyDescent="0.25">
      <c r="A84" s="68" t="s">
        <v>87</v>
      </c>
      <c r="B84" s="68"/>
      <c r="C84" s="69">
        <v>5000</v>
      </c>
      <c r="D84" s="69">
        <v>7500</v>
      </c>
      <c r="E84" s="69">
        <v>2500</v>
      </c>
      <c r="F84" s="70">
        <v>33.33</v>
      </c>
    </row>
    <row r="85" spans="1:6" x14ac:dyDescent="0.25">
      <c r="A85" s="68" t="s">
        <v>136</v>
      </c>
      <c r="B85" s="68"/>
      <c r="C85" s="69">
        <v>10062</v>
      </c>
      <c r="D85" s="69">
        <v>6000</v>
      </c>
      <c r="E85" s="69">
        <v>1480.98</v>
      </c>
      <c r="F85" s="70">
        <v>24.68</v>
      </c>
    </row>
    <row r="86" spans="1:6" x14ac:dyDescent="0.25">
      <c r="A86" s="114" t="s">
        <v>137</v>
      </c>
      <c r="B86" s="114"/>
      <c r="C86" s="115">
        <v>10062</v>
      </c>
      <c r="D86" s="115">
        <v>6000</v>
      </c>
      <c r="E86" s="115">
        <v>1480.98</v>
      </c>
      <c r="F86" s="116">
        <v>24.68</v>
      </c>
    </row>
    <row r="87" spans="1:6" ht="30" x14ac:dyDescent="0.25">
      <c r="A87" s="114" t="s">
        <v>218</v>
      </c>
      <c r="B87" s="114"/>
      <c r="C87" s="115">
        <v>10062</v>
      </c>
      <c r="D87" s="115">
        <v>6000</v>
      </c>
      <c r="E87" s="115">
        <v>1480.98</v>
      </c>
      <c r="F87" s="116">
        <v>24.68</v>
      </c>
    </row>
    <row r="88" spans="1:6" x14ac:dyDescent="0.25">
      <c r="A88" s="108" t="s">
        <v>213</v>
      </c>
      <c r="B88" s="110">
        <v>0</v>
      </c>
      <c r="C88" s="109">
        <v>10062</v>
      </c>
      <c r="D88" s="109">
        <v>6000</v>
      </c>
      <c r="E88" s="109">
        <v>1480.98</v>
      </c>
      <c r="F88" s="110">
        <v>24.68</v>
      </c>
    </row>
    <row r="89" spans="1:6" x14ac:dyDescent="0.25">
      <c r="A89" s="68" t="s">
        <v>46</v>
      </c>
      <c r="B89" s="68"/>
      <c r="C89" s="69">
        <v>3062</v>
      </c>
      <c r="D89" s="69">
        <v>2000</v>
      </c>
      <c r="E89" s="68"/>
      <c r="F89" s="68"/>
    </row>
    <row r="90" spans="1:6" x14ac:dyDescent="0.25">
      <c r="A90" s="68" t="s">
        <v>58</v>
      </c>
      <c r="B90" s="68"/>
      <c r="C90" s="69">
        <v>3000</v>
      </c>
      <c r="D90" s="68"/>
      <c r="E90" s="68"/>
      <c r="F90" s="68"/>
    </row>
    <row r="91" spans="1:6" x14ac:dyDescent="0.25">
      <c r="A91" s="68" t="s">
        <v>84</v>
      </c>
      <c r="B91" s="68"/>
      <c r="C91" s="69">
        <v>4000</v>
      </c>
      <c r="D91" s="69">
        <v>4000</v>
      </c>
      <c r="E91" s="69">
        <v>1480.98</v>
      </c>
      <c r="F91" s="70">
        <v>37.020000000000003</v>
      </c>
    </row>
    <row r="92" spans="1:6" x14ac:dyDescent="0.25">
      <c r="A92" s="114" t="s">
        <v>138</v>
      </c>
      <c r="B92" s="115">
        <v>12111.76</v>
      </c>
      <c r="C92" s="115">
        <v>30000</v>
      </c>
      <c r="D92" s="115">
        <v>16500</v>
      </c>
      <c r="E92" s="115">
        <v>8812.15</v>
      </c>
      <c r="F92" s="116">
        <v>53.41</v>
      </c>
    </row>
    <row r="93" spans="1:6" x14ac:dyDescent="0.25">
      <c r="A93" s="114" t="s">
        <v>139</v>
      </c>
      <c r="B93" s="115">
        <v>12111.76</v>
      </c>
      <c r="C93" s="115">
        <v>30000</v>
      </c>
      <c r="D93" s="115">
        <v>16500</v>
      </c>
      <c r="E93" s="115">
        <v>8812.15</v>
      </c>
      <c r="F93" s="116">
        <v>53.41</v>
      </c>
    </row>
    <row r="94" spans="1:6" ht="29.25" x14ac:dyDescent="0.25">
      <c r="A94" s="68" t="s">
        <v>218</v>
      </c>
      <c r="B94" s="69">
        <v>12111.76</v>
      </c>
      <c r="C94" s="69">
        <v>30000</v>
      </c>
      <c r="D94" s="69">
        <v>16500</v>
      </c>
      <c r="E94" s="69">
        <v>8812.15</v>
      </c>
      <c r="F94" s="70">
        <v>53.41</v>
      </c>
    </row>
    <row r="95" spans="1:6" ht="30" x14ac:dyDescent="0.25">
      <c r="A95" s="108" t="s">
        <v>211</v>
      </c>
      <c r="B95" s="109">
        <v>12111.76</v>
      </c>
      <c r="C95" s="109">
        <v>30000</v>
      </c>
      <c r="D95" s="109">
        <v>16500</v>
      </c>
      <c r="E95" s="109">
        <v>8812.15</v>
      </c>
      <c r="F95" s="110">
        <v>53.41</v>
      </c>
    </row>
    <row r="96" spans="1:6" x14ac:dyDescent="0.25">
      <c r="A96" s="68" t="s">
        <v>58</v>
      </c>
      <c r="B96" s="68"/>
      <c r="C96" s="68"/>
      <c r="D96" s="69">
        <v>3000</v>
      </c>
      <c r="E96" s="68"/>
      <c r="F96" s="68"/>
    </row>
    <row r="97" spans="1:6" x14ac:dyDescent="0.25">
      <c r="A97" s="68" t="s">
        <v>84</v>
      </c>
      <c r="B97" s="69">
        <v>6070</v>
      </c>
      <c r="C97" s="69">
        <v>6000</v>
      </c>
      <c r="D97" s="69">
        <v>13500</v>
      </c>
      <c r="E97" s="69">
        <v>8812.15</v>
      </c>
      <c r="F97" s="70">
        <v>65.28</v>
      </c>
    </row>
    <row r="98" spans="1:6" x14ac:dyDescent="0.25">
      <c r="A98" s="68" t="s">
        <v>87</v>
      </c>
      <c r="B98" s="68"/>
      <c r="C98" s="69">
        <v>20000</v>
      </c>
      <c r="D98" s="68"/>
      <c r="E98" s="68"/>
      <c r="F98" s="68"/>
    </row>
    <row r="99" spans="1:6" x14ac:dyDescent="0.25">
      <c r="A99" s="68" t="s">
        <v>90</v>
      </c>
      <c r="B99" s="69">
        <v>6041.76</v>
      </c>
      <c r="C99" s="69">
        <v>4000</v>
      </c>
      <c r="D99" s="68"/>
      <c r="E99" s="68"/>
      <c r="F99" s="68"/>
    </row>
    <row r="100" spans="1:6" x14ac:dyDescent="0.25">
      <c r="A100" s="114" t="s">
        <v>140</v>
      </c>
      <c r="B100" s="115">
        <v>169459.08</v>
      </c>
      <c r="C100" s="115">
        <v>1088061</v>
      </c>
      <c r="D100" s="115">
        <v>1025061</v>
      </c>
      <c r="E100" s="115">
        <v>441499.33</v>
      </c>
      <c r="F100" s="116">
        <v>43.07</v>
      </c>
    </row>
    <row r="101" spans="1:6" x14ac:dyDescent="0.25">
      <c r="A101" s="114" t="s">
        <v>141</v>
      </c>
      <c r="B101" s="115">
        <v>169459.08</v>
      </c>
      <c r="C101" s="115">
        <v>1088061</v>
      </c>
      <c r="D101" s="115">
        <v>1025061</v>
      </c>
      <c r="E101" s="115">
        <v>441499.33</v>
      </c>
      <c r="F101" s="116">
        <v>43.07</v>
      </c>
    </row>
    <row r="102" spans="1:6" x14ac:dyDescent="0.25">
      <c r="A102" s="68" t="s">
        <v>217</v>
      </c>
      <c r="B102" s="68"/>
      <c r="C102" s="69">
        <v>398000</v>
      </c>
      <c r="D102" s="69">
        <v>398000</v>
      </c>
      <c r="E102" s="68"/>
      <c r="F102" s="68"/>
    </row>
    <row r="103" spans="1:6" x14ac:dyDescent="0.25">
      <c r="A103" s="108" t="s">
        <v>212</v>
      </c>
      <c r="B103" s="110">
        <v>0</v>
      </c>
      <c r="C103" s="109">
        <v>398000</v>
      </c>
      <c r="D103" s="109">
        <v>398000</v>
      </c>
      <c r="E103" s="110">
        <v>0</v>
      </c>
      <c r="F103" s="110">
        <v>0</v>
      </c>
    </row>
    <row r="104" spans="1:6" x14ac:dyDescent="0.25">
      <c r="A104" s="68" t="s">
        <v>90</v>
      </c>
      <c r="B104" s="68"/>
      <c r="C104" s="69">
        <v>398000</v>
      </c>
      <c r="D104" s="69">
        <v>398000</v>
      </c>
      <c r="E104" s="68"/>
      <c r="F104" s="68"/>
    </row>
    <row r="105" spans="1:6" ht="29.25" x14ac:dyDescent="0.25">
      <c r="A105" s="68" t="s">
        <v>218</v>
      </c>
      <c r="B105" s="69">
        <v>169459.08</v>
      </c>
      <c r="C105" s="69">
        <v>690061</v>
      </c>
      <c r="D105" s="69">
        <v>627061</v>
      </c>
      <c r="E105" s="69">
        <v>441499.33</v>
      </c>
      <c r="F105" s="70">
        <v>70.41</v>
      </c>
    </row>
    <row r="106" spans="1:6" x14ac:dyDescent="0.25">
      <c r="A106" s="108" t="s">
        <v>212</v>
      </c>
      <c r="B106" s="109">
        <v>169459.08</v>
      </c>
      <c r="C106" s="109">
        <v>690061</v>
      </c>
      <c r="D106" s="109">
        <v>627061</v>
      </c>
      <c r="E106" s="109">
        <v>441499.33</v>
      </c>
      <c r="F106" s="110">
        <v>70.41</v>
      </c>
    </row>
    <row r="107" spans="1:6" x14ac:dyDescent="0.25">
      <c r="A107" s="68" t="s">
        <v>37</v>
      </c>
      <c r="B107" s="69">
        <v>154443.68</v>
      </c>
      <c r="C107" s="69">
        <v>552000</v>
      </c>
      <c r="D107" s="69">
        <v>481500</v>
      </c>
      <c r="E107" s="69">
        <v>363214.33</v>
      </c>
      <c r="F107" s="70">
        <v>75.430000000000007</v>
      </c>
    </row>
    <row r="108" spans="1:6" x14ac:dyDescent="0.25">
      <c r="A108" s="68" t="s">
        <v>41</v>
      </c>
      <c r="B108" s="69">
        <v>2100</v>
      </c>
      <c r="C108" s="69">
        <v>17600</v>
      </c>
      <c r="D108" s="69">
        <v>17000</v>
      </c>
      <c r="E108" s="69">
        <v>7575</v>
      </c>
      <c r="F108" s="70">
        <v>44.56</v>
      </c>
    </row>
    <row r="109" spans="1:6" x14ac:dyDescent="0.25">
      <c r="A109" s="68" t="s">
        <v>43</v>
      </c>
      <c r="B109" s="69">
        <v>2916.83</v>
      </c>
      <c r="C109" s="69">
        <v>30000</v>
      </c>
      <c r="D109" s="69">
        <v>45500</v>
      </c>
      <c r="E109" s="69">
        <v>32544.46</v>
      </c>
      <c r="F109" s="70">
        <v>71.53</v>
      </c>
    </row>
    <row r="110" spans="1:6" x14ac:dyDescent="0.25">
      <c r="A110" s="68" t="s">
        <v>46</v>
      </c>
      <c r="B110" s="69">
        <v>9998.57</v>
      </c>
      <c r="C110" s="69">
        <v>79461</v>
      </c>
      <c r="D110" s="69">
        <v>74061</v>
      </c>
      <c r="E110" s="69">
        <v>38041.089999999997</v>
      </c>
      <c r="F110" s="70">
        <v>51.36</v>
      </c>
    </row>
    <row r="111" spans="1:6" x14ac:dyDescent="0.25">
      <c r="A111" s="68" t="s">
        <v>51</v>
      </c>
      <c r="B111" s="68"/>
      <c r="C111" s="69">
        <v>3000</v>
      </c>
      <c r="D111" s="69">
        <v>2500</v>
      </c>
      <c r="E111" s="70">
        <v>124.45</v>
      </c>
      <c r="F111" s="70">
        <v>4.9800000000000004</v>
      </c>
    </row>
    <row r="112" spans="1:6" x14ac:dyDescent="0.25">
      <c r="A112" s="68" t="s">
        <v>58</v>
      </c>
      <c r="B112" s="68"/>
      <c r="C112" s="69">
        <v>6000</v>
      </c>
      <c r="D112" s="69">
        <v>4500</v>
      </c>
      <c r="E112" s="68"/>
      <c r="F112" s="68"/>
    </row>
    <row r="113" spans="1:6" x14ac:dyDescent="0.25">
      <c r="A113" s="68" t="s">
        <v>68</v>
      </c>
      <c r="B113" s="68"/>
      <c r="C113" s="69">
        <v>2000</v>
      </c>
      <c r="D113" s="69">
        <v>2000</v>
      </c>
      <c r="E113" s="68"/>
      <c r="F113" s="68"/>
    </row>
    <row r="114" spans="1:6" x14ac:dyDescent="0.25">
      <c r="A114" s="114" t="s">
        <v>192</v>
      </c>
      <c r="B114" s="115">
        <v>32342.3</v>
      </c>
      <c r="C114" s="115">
        <v>143900</v>
      </c>
      <c r="D114" s="115">
        <v>67000</v>
      </c>
      <c r="E114" s="115">
        <v>55743.88</v>
      </c>
      <c r="F114" s="116">
        <v>83.2</v>
      </c>
    </row>
    <row r="115" spans="1:6" x14ac:dyDescent="0.25">
      <c r="A115" s="114" t="s">
        <v>193</v>
      </c>
      <c r="B115" s="115">
        <v>32342.3</v>
      </c>
      <c r="C115" s="115">
        <v>143900</v>
      </c>
      <c r="D115" s="115">
        <v>67000</v>
      </c>
      <c r="E115" s="115">
        <v>55743.88</v>
      </c>
      <c r="F115" s="116">
        <v>83.2</v>
      </c>
    </row>
    <row r="116" spans="1:6" ht="29.25" x14ac:dyDescent="0.25">
      <c r="A116" s="68" t="s">
        <v>218</v>
      </c>
      <c r="B116" s="69">
        <v>32342.3</v>
      </c>
      <c r="C116" s="69">
        <v>143900</v>
      </c>
      <c r="D116" s="69">
        <v>67000</v>
      </c>
      <c r="E116" s="69">
        <v>55743.88</v>
      </c>
      <c r="F116" s="70">
        <v>83.2</v>
      </c>
    </row>
    <row r="117" spans="1:6" ht="30" x14ac:dyDescent="0.25">
      <c r="A117" s="108" t="s">
        <v>209</v>
      </c>
      <c r="B117" s="109">
        <v>32342.3</v>
      </c>
      <c r="C117" s="109">
        <v>143900</v>
      </c>
      <c r="D117" s="109">
        <v>67000</v>
      </c>
      <c r="E117" s="109">
        <v>55743.88</v>
      </c>
      <c r="F117" s="70">
        <v>83.2</v>
      </c>
    </row>
    <row r="118" spans="1:6" x14ac:dyDescent="0.25">
      <c r="A118" s="68" t="s">
        <v>37</v>
      </c>
      <c r="B118" s="69">
        <v>28371</v>
      </c>
      <c r="C118" s="69">
        <v>122250</v>
      </c>
      <c r="D118" s="69">
        <v>56550</v>
      </c>
      <c r="E118" s="69">
        <v>48414.11</v>
      </c>
      <c r="F118" s="70">
        <v>85.61</v>
      </c>
    </row>
    <row r="119" spans="1:6" x14ac:dyDescent="0.25">
      <c r="A119" s="68" t="s">
        <v>41</v>
      </c>
      <c r="B119" s="68"/>
      <c r="C119" s="70">
        <v>700</v>
      </c>
      <c r="D119" s="68"/>
      <c r="E119" s="68"/>
      <c r="F119" s="68"/>
    </row>
    <row r="120" spans="1:6" x14ac:dyDescent="0.25">
      <c r="A120" s="68" t="s">
        <v>43</v>
      </c>
      <c r="B120" s="69">
        <v>2438.9699999999998</v>
      </c>
      <c r="C120" s="69">
        <v>11450</v>
      </c>
      <c r="D120" s="69">
        <v>7100</v>
      </c>
      <c r="E120" s="69">
        <v>5659.77</v>
      </c>
      <c r="F120" s="70">
        <v>79.72</v>
      </c>
    </row>
    <row r="121" spans="1:6" x14ac:dyDescent="0.25">
      <c r="A121" s="68" t="s">
        <v>46</v>
      </c>
      <c r="B121" s="69">
        <v>1532.33</v>
      </c>
      <c r="C121" s="69">
        <v>9500</v>
      </c>
      <c r="D121" s="69">
        <v>3350</v>
      </c>
      <c r="E121" s="69">
        <v>1670</v>
      </c>
      <c r="F121" s="70">
        <v>49.85</v>
      </c>
    </row>
    <row r="122" spans="1:6" ht="30" x14ac:dyDescent="0.25">
      <c r="A122" s="114" t="s">
        <v>142</v>
      </c>
      <c r="B122" s="115">
        <v>8378.4500000000007</v>
      </c>
      <c r="C122" s="115">
        <v>80900</v>
      </c>
      <c r="D122" s="115">
        <v>78800</v>
      </c>
      <c r="E122" s="115">
        <v>13181.71</v>
      </c>
      <c r="F122" s="116">
        <v>16.73</v>
      </c>
    </row>
    <row r="123" spans="1:6" ht="30" x14ac:dyDescent="0.25">
      <c r="A123" s="114" t="s">
        <v>143</v>
      </c>
      <c r="B123" s="115">
        <v>8378.4500000000007</v>
      </c>
      <c r="C123" s="115">
        <v>80900</v>
      </c>
      <c r="D123" s="115">
        <v>78800</v>
      </c>
      <c r="E123" s="115">
        <v>13181.71</v>
      </c>
      <c r="F123" s="116">
        <v>16.73</v>
      </c>
    </row>
    <row r="124" spans="1:6" ht="29.25" x14ac:dyDescent="0.25">
      <c r="A124" s="68" t="s">
        <v>218</v>
      </c>
      <c r="B124" s="69">
        <v>8378.4500000000007</v>
      </c>
      <c r="C124" s="69">
        <v>80900</v>
      </c>
      <c r="D124" s="69">
        <v>78800</v>
      </c>
      <c r="E124" s="69">
        <v>13181.71</v>
      </c>
      <c r="F124" s="70">
        <v>16.73</v>
      </c>
    </row>
    <row r="125" spans="1:6" ht="30" x14ac:dyDescent="0.25">
      <c r="A125" s="108" t="s">
        <v>211</v>
      </c>
      <c r="B125" s="109">
        <v>8378.4500000000007</v>
      </c>
      <c r="C125" s="109">
        <v>80900</v>
      </c>
      <c r="D125" s="109">
        <v>78800</v>
      </c>
      <c r="E125" s="109">
        <v>13181.71</v>
      </c>
      <c r="F125" s="110">
        <v>16.73</v>
      </c>
    </row>
    <row r="126" spans="1:6" x14ac:dyDescent="0.25">
      <c r="A126" s="68" t="s">
        <v>37</v>
      </c>
      <c r="B126" s="69">
        <v>1869.2</v>
      </c>
      <c r="C126" s="69">
        <v>8000</v>
      </c>
      <c r="D126" s="69">
        <v>13500</v>
      </c>
      <c r="E126" s="69">
        <v>11224.63</v>
      </c>
      <c r="F126" s="70">
        <v>83.15</v>
      </c>
    </row>
    <row r="127" spans="1:6" x14ac:dyDescent="0.25">
      <c r="A127" s="68" t="s">
        <v>43</v>
      </c>
      <c r="B127" s="70">
        <v>297.37</v>
      </c>
      <c r="C127" s="69">
        <v>1900</v>
      </c>
      <c r="D127" s="69">
        <v>2300</v>
      </c>
      <c r="E127" s="69">
        <v>1852.08</v>
      </c>
      <c r="F127" s="70">
        <v>80.53</v>
      </c>
    </row>
    <row r="128" spans="1:6" x14ac:dyDescent="0.25">
      <c r="A128" s="68" t="s">
        <v>51</v>
      </c>
      <c r="B128" s="69">
        <v>6211.88</v>
      </c>
      <c r="C128" s="69">
        <v>71000</v>
      </c>
      <c r="D128" s="69">
        <v>42000</v>
      </c>
      <c r="E128" s="70">
        <v>105</v>
      </c>
      <c r="F128" s="70">
        <v>0.25</v>
      </c>
    </row>
    <row r="129" spans="1:6" ht="29.25" x14ac:dyDescent="0.25">
      <c r="A129" s="68" t="s">
        <v>198</v>
      </c>
      <c r="B129" s="68"/>
      <c r="C129" s="68"/>
      <c r="D129" s="69">
        <v>21000</v>
      </c>
      <c r="E129" s="68"/>
      <c r="F129" s="68"/>
    </row>
  </sheetData>
  <pageMargins left="0.7" right="0.7" top="0.75" bottom="0.75" header="0.3" footer="0.3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51"/>
  <sheetViews>
    <sheetView workbookViewId="0">
      <selection activeCell="C14" sqref="C14"/>
    </sheetView>
  </sheetViews>
  <sheetFormatPr defaultRowHeight="15" x14ac:dyDescent="0.25"/>
  <cols>
    <col min="1" max="1" width="2" customWidth="1"/>
    <col min="2" max="2" width="36.140625" customWidth="1"/>
    <col min="3" max="3" width="15.5703125" customWidth="1"/>
    <col min="4" max="4" width="19" customWidth="1"/>
    <col min="5" max="5" width="12.42578125" customWidth="1"/>
    <col min="6" max="6" width="13.5703125" customWidth="1"/>
    <col min="7" max="7" width="13.140625" customWidth="1"/>
    <col min="8" max="9" width="11.85546875" customWidth="1"/>
    <col min="10" max="10" width="12.7109375" customWidth="1"/>
    <col min="11" max="11" width="13.140625" customWidth="1"/>
    <col min="12" max="12" width="13.7109375" customWidth="1"/>
    <col min="13" max="13" width="13.42578125" customWidth="1"/>
  </cols>
  <sheetData>
    <row r="1" spans="2:15" x14ac:dyDescent="0.25">
      <c r="B1" s="3" t="s">
        <v>289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x14ac:dyDescent="0.25">
      <c r="B2" s="117" t="s">
        <v>278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.75" thickBot="1" x14ac:dyDescent="0.3">
      <c r="B3" s="186" t="s">
        <v>224</v>
      </c>
      <c r="C3" s="186"/>
      <c r="D3" s="186"/>
      <c r="E3" s="186"/>
      <c r="F3" s="186"/>
      <c r="G3" s="186"/>
      <c r="H3" s="186"/>
      <c r="I3" s="186"/>
      <c r="J3" s="186"/>
      <c r="K3" s="186"/>
      <c r="L3" s="3"/>
      <c r="M3" s="3"/>
      <c r="N3" s="3"/>
      <c r="O3" s="3"/>
    </row>
    <row r="4" spans="2:15" ht="90.75" thickBot="1" x14ac:dyDescent="0.3">
      <c r="B4" s="134" t="s">
        <v>225</v>
      </c>
      <c r="C4" s="135" t="s">
        <v>226</v>
      </c>
      <c r="D4" s="136" t="s">
        <v>227</v>
      </c>
      <c r="E4" s="136" t="s">
        <v>228</v>
      </c>
      <c r="F4" s="136" t="s">
        <v>229</v>
      </c>
      <c r="G4" s="136" t="s">
        <v>230</v>
      </c>
      <c r="H4" s="136" t="s">
        <v>231</v>
      </c>
      <c r="I4" s="136" t="s">
        <v>232</v>
      </c>
      <c r="J4" s="136" t="s">
        <v>233</v>
      </c>
      <c r="K4" s="136" t="s">
        <v>234</v>
      </c>
      <c r="L4" s="137" t="s">
        <v>235</v>
      </c>
      <c r="M4" s="136" t="s">
        <v>236</v>
      </c>
      <c r="N4" s="3"/>
      <c r="O4" s="3"/>
    </row>
    <row r="5" spans="2:15" ht="15.75" thickBot="1" x14ac:dyDescent="0.3">
      <c r="B5" s="138">
        <v>0</v>
      </c>
      <c r="C5" s="139">
        <v>1</v>
      </c>
      <c r="D5" s="139">
        <v>2</v>
      </c>
      <c r="E5" s="139">
        <v>3</v>
      </c>
      <c r="F5" s="139">
        <v>4</v>
      </c>
      <c r="G5" s="139">
        <v>5</v>
      </c>
      <c r="H5" s="139">
        <v>6</v>
      </c>
      <c r="I5" s="139">
        <v>7</v>
      </c>
      <c r="J5" s="139">
        <v>8</v>
      </c>
      <c r="K5" s="140">
        <v>9</v>
      </c>
      <c r="L5" s="139">
        <v>9</v>
      </c>
      <c r="M5" s="139">
        <v>10</v>
      </c>
      <c r="N5" s="3"/>
      <c r="O5" s="3"/>
    </row>
    <row r="6" spans="2:15" x14ac:dyDescent="0.25">
      <c r="B6" s="141" t="s">
        <v>237</v>
      </c>
      <c r="C6" s="142">
        <v>140326.79999999999</v>
      </c>
      <c r="D6" s="143">
        <f>SUM(E6:L6)</f>
        <v>0</v>
      </c>
      <c r="E6" s="142"/>
      <c r="F6" s="142"/>
      <c r="G6" s="142"/>
      <c r="H6" s="142"/>
      <c r="I6" s="142"/>
      <c r="J6" s="142"/>
      <c r="K6" s="142"/>
      <c r="L6" s="142"/>
      <c r="M6" s="144"/>
      <c r="N6" s="3"/>
      <c r="O6" s="3"/>
    </row>
    <row r="7" spans="2:15" ht="45.75" customHeight="1" x14ac:dyDescent="0.25">
      <c r="B7" s="125" t="s">
        <v>238</v>
      </c>
      <c r="C7" s="145">
        <v>8700.52</v>
      </c>
      <c r="D7" s="143">
        <f t="shared" ref="D7:D16" si="0">SUM(E7:L7)</f>
        <v>0</v>
      </c>
      <c r="E7" s="145"/>
      <c r="F7" s="145"/>
      <c r="G7" s="145"/>
      <c r="H7" s="145"/>
      <c r="I7" s="145"/>
      <c r="J7" s="145"/>
      <c r="K7" s="145"/>
      <c r="L7" s="145"/>
      <c r="M7" s="146"/>
      <c r="N7" s="3"/>
      <c r="O7" s="3"/>
    </row>
    <row r="8" spans="2:15" x14ac:dyDescent="0.25">
      <c r="B8" s="125" t="s">
        <v>239</v>
      </c>
      <c r="C8" s="145"/>
      <c r="D8" s="143">
        <f t="shared" si="0"/>
        <v>0</v>
      </c>
      <c r="E8" s="145"/>
      <c r="F8" s="145"/>
      <c r="G8" s="145"/>
      <c r="H8" s="145"/>
      <c r="I8" s="145"/>
      <c r="J8" s="145"/>
      <c r="K8" s="145"/>
      <c r="L8" s="145"/>
      <c r="M8" s="146"/>
      <c r="N8" s="3"/>
      <c r="O8" s="3"/>
    </row>
    <row r="9" spans="2:15" x14ac:dyDescent="0.25">
      <c r="B9" s="125" t="s">
        <v>240</v>
      </c>
      <c r="C9" s="145">
        <v>35771.550000000003</v>
      </c>
      <c r="D9" s="143">
        <f t="shared" si="0"/>
        <v>0</v>
      </c>
      <c r="E9" s="145"/>
      <c r="F9" s="145"/>
      <c r="G9" s="145"/>
      <c r="H9" s="145"/>
      <c r="I9" s="145"/>
      <c r="J9" s="145"/>
      <c r="K9" s="145"/>
      <c r="L9" s="145"/>
      <c r="M9" s="146"/>
      <c r="N9" s="3"/>
      <c r="O9" s="3"/>
    </row>
    <row r="10" spans="2:15" ht="44.25" customHeight="1" x14ac:dyDescent="0.25">
      <c r="B10" s="125" t="s">
        <v>241</v>
      </c>
      <c r="C10" s="145">
        <v>13394.28</v>
      </c>
      <c r="D10" s="143">
        <f t="shared" si="0"/>
        <v>0</v>
      </c>
      <c r="E10" s="145"/>
      <c r="F10" s="145"/>
      <c r="G10" s="145"/>
      <c r="H10" s="145"/>
      <c r="I10" s="145"/>
      <c r="J10" s="145"/>
      <c r="K10" s="145"/>
      <c r="L10" s="145"/>
      <c r="M10" s="146"/>
      <c r="N10" s="3"/>
      <c r="O10" s="3"/>
    </row>
    <row r="11" spans="2:15" ht="29.25" customHeight="1" x14ac:dyDescent="0.25">
      <c r="B11" s="125" t="s">
        <v>242</v>
      </c>
      <c r="C11" s="145">
        <v>88131.11</v>
      </c>
      <c r="D11" s="143">
        <f t="shared" si="0"/>
        <v>0</v>
      </c>
      <c r="E11" s="145"/>
      <c r="F11" s="145"/>
      <c r="G11" s="145"/>
      <c r="H11" s="145"/>
      <c r="I11" s="145"/>
      <c r="J11" s="145"/>
      <c r="K11" s="145"/>
      <c r="L11" s="145"/>
      <c r="M11" s="146"/>
      <c r="N11" s="3"/>
      <c r="O11" s="3"/>
    </row>
    <row r="12" spans="2:15" ht="29.25" customHeight="1" x14ac:dyDescent="0.25">
      <c r="B12" s="125" t="s">
        <v>243</v>
      </c>
      <c r="C12" s="145"/>
      <c r="D12" s="143">
        <f t="shared" si="0"/>
        <v>0</v>
      </c>
      <c r="E12" s="145"/>
      <c r="F12" s="145"/>
      <c r="G12" s="145"/>
      <c r="H12" s="145"/>
      <c r="I12" s="145"/>
      <c r="J12" s="145"/>
      <c r="K12" s="145"/>
      <c r="L12" s="145"/>
      <c r="M12" s="146"/>
      <c r="N12" s="3"/>
      <c r="O12" s="3"/>
    </row>
    <row r="13" spans="2:15" ht="31.5" customHeight="1" x14ac:dyDescent="0.25">
      <c r="B13" s="125" t="s">
        <v>244</v>
      </c>
      <c r="C13" s="145">
        <v>874280.44</v>
      </c>
      <c r="D13" s="143">
        <f t="shared" si="0"/>
        <v>0</v>
      </c>
      <c r="E13" s="145"/>
      <c r="F13" s="145"/>
      <c r="G13" s="145"/>
      <c r="H13" s="145"/>
      <c r="I13" s="145"/>
      <c r="J13" s="145"/>
      <c r="K13" s="145"/>
      <c r="L13" s="145"/>
      <c r="M13" s="146"/>
      <c r="N13" s="3"/>
      <c r="O13" s="3"/>
    </row>
    <row r="14" spans="2:15" ht="42" customHeight="1" x14ac:dyDescent="0.25">
      <c r="B14" s="125" t="s">
        <v>245</v>
      </c>
      <c r="C14" s="145">
        <v>39084.75</v>
      </c>
      <c r="D14" s="143">
        <f t="shared" si="0"/>
        <v>0</v>
      </c>
      <c r="E14" s="145"/>
      <c r="F14" s="145"/>
      <c r="G14" s="145"/>
      <c r="H14" s="145"/>
      <c r="I14" s="145"/>
      <c r="J14" s="145"/>
      <c r="K14" s="145"/>
      <c r="L14" s="145"/>
      <c r="M14" s="146"/>
      <c r="N14" s="3"/>
      <c r="O14" s="3"/>
    </row>
    <row r="15" spans="2:15" ht="38.25" customHeight="1" x14ac:dyDescent="0.25">
      <c r="B15" s="125" t="s">
        <v>246</v>
      </c>
      <c r="C15" s="145"/>
      <c r="D15" s="143">
        <f t="shared" si="0"/>
        <v>0</v>
      </c>
      <c r="E15" s="145"/>
      <c r="F15" s="145"/>
      <c r="G15" s="145"/>
      <c r="H15" s="145"/>
      <c r="I15" s="145"/>
      <c r="J15" s="145"/>
      <c r="K15" s="145"/>
      <c r="L15" s="145"/>
      <c r="M15" s="146"/>
      <c r="N15" s="3"/>
      <c r="O15" s="3"/>
    </row>
    <row r="16" spans="2:15" ht="30" customHeight="1" thickBot="1" x14ac:dyDescent="0.3">
      <c r="B16" s="125" t="s">
        <v>247</v>
      </c>
      <c r="C16" s="145">
        <v>17031.37</v>
      </c>
      <c r="D16" s="143">
        <f t="shared" si="0"/>
        <v>0</v>
      </c>
      <c r="E16" s="145"/>
      <c r="F16" s="145"/>
      <c r="G16" s="145"/>
      <c r="H16" s="145"/>
      <c r="I16" s="145"/>
      <c r="J16" s="145"/>
      <c r="K16" s="145"/>
      <c r="L16" s="145"/>
      <c r="M16" s="146"/>
      <c r="N16" s="3"/>
      <c r="O16" s="3"/>
    </row>
    <row r="17" spans="2:15" ht="20.25" customHeight="1" thickBot="1" x14ac:dyDescent="0.3">
      <c r="B17" s="147" t="s">
        <v>248</v>
      </c>
      <c r="C17" s="148">
        <f t="shared" ref="C17:L17" si="1">SUM(C6:C16)</f>
        <v>1216720.82</v>
      </c>
      <c r="D17" s="148">
        <f t="shared" si="1"/>
        <v>0</v>
      </c>
      <c r="E17" s="148">
        <f t="shared" si="1"/>
        <v>0</v>
      </c>
      <c r="F17" s="148">
        <f t="shared" si="1"/>
        <v>0</v>
      </c>
      <c r="G17" s="148">
        <f t="shared" si="1"/>
        <v>0</v>
      </c>
      <c r="H17" s="148">
        <f t="shared" si="1"/>
        <v>0</v>
      </c>
      <c r="I17" s="148">
        <f t="shared" si="1"/>
        <v>0</v>
      </c>
      <c r="J17" s="148">
        <f t="shared" si="1"/>
        <v>0</v>
      </c>
      <c r="K17" s="148">
        <f t="shared" si="1"/>
        <v>0</v>
      </c>
      <c r="L17" s="148">
        <f t="shared" si="1"/>
        <v>0</v>
      </c>
      <c r="M17" s="149">
        <f>MAX(M6:M16)</f>
        <v>0</v>
      </c>
      <c r="N17" s="3"/>
      <c r="O17" s="3"/>
    </row>
    <row r="18" spans="2:15" ht="20.25" customHeight="1" x14ac:dyDescent="0.25">
      <c r="B18" s="176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8"/>
      <c r="N18" s="3"/>
      <c r="O18" s="3"/>
    </row>
    <row r="19" spans="2:15" x14ac:dyDescent="0.25">
      <c r="B19" s="175" t="s">
        <v>290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5" x14ac:dyDescent="0.25">
      <c r="B20" s="117" t="s">
        <v>279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5" x14ac:dyDescent="0.25">
      <c r="B21" s="186" t="s">
        <v>249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3"/>
      <c r="O21" s="3"/>
    </row>
    <row r="22" spans="2:15" ht="65.25" customHeight="1" x14ac:dyDescent="0.25">
      <c r="B22" s="150" t="s">
        <v>225</v>
      </c>
      <c r="C22" s="151" t="s">
        <v>250</v>
      </c>
      <c r="D22" s="150" t="s">
        <v>251</v>
      </c>
      <c r="E22" s="150" t="s">
        <v>252</v>
      </c>
      <c r="F22" s="150" t="s">
        <v>253</v>
      </c>
      <c r="G22" s="150" t="s">
        <v>254</v>
      </c>
      <c r="H22" s="150" t="s">
        <v>255</v>
      </c>
      <c r="I22" s="150" t="s">
        <v>256</v>
      </c>
      <c r="J22" s="150" t="s">
        <v>257</v>
      </c>
      <c r="K22" s="150" t="s">
        <v>258</v>
      </c>
      <c r="L22" s="150" t="s">
        <v>259</v>
      </c>
      <c r="M22" s="150" t="s">
        <v>260</v>
      </c>
      <c r="N22" s="3"/>
      <c r="O22" s="3"/>
    </row>
    <row r="23" spans="2:15" x14ac:dyDescent="0.25">
      <c r="B23" s="152">
        <v>0</v>
      </c>
      <c r="C23" s="152">
        <v>1</v>
      </c>
      <c r="D23" s="152">
        <v>2</v>
      </c>
      <c r="E23" s="152">
        <v>3</v>
      </c>
      <c r="F23" s="152">
        <v>4</v>
      </c>
      <c r="G23" s="152">
        <v>5</v>
      </c>
      <c r="H23" s="152">
        <v>6</v>
      </c>
      <c r="I23" s="152">
        <v>7</v>
      </c>
      <c r="J23" s="152">
        <v>8</v>
      </c>
      <c r="K23" s="152">
        <v>9</v>
      </c>
      <c r="L23" s="152">
        <v>10</v>
      </c>
      <c r="M23" s="152">
        <v>11</v>
      </c>
      <c r="N23" s="3"/>
      <c r="O23" s="3"/>
    </row>
    <row r="24" spans="2:15" ht="36" customHeight="1" x14ac:dyDescent="0.25">
      <c r="B24" s="153" t="s">
        <v>261</v>
      </c>
      <c r="C24" s="154">
        <v>1100414.51</v>
      </c>
      <c r="D24" s="155">
        <f>SUM(E24:L24)</f>
        <v>0</v>
      </c>
      <c r="E24" s="154"/>
      <c r="F24" s="154"/>
      <c r="G24" s="154"/>
      <c r="H24" s="154"/>
      <c r="I24" s="154"/>
      <c r="J24" s="154"/>
      <c r="K24" s="154"/>
      <c r="L24" s="154"/>
      <c r="M24" s="156"/>
      <c r="N24" s="3"/>
      <c r="O24" s="3"/>
    </row>
    <row r="25" spans="2:15" ht="40.5" customHeight="1" x14ac:dyDescent="0.25">
      <c r="B25" s="153" t="s">
        <v>262</v>
      </c>
      <c r="C25" s="154">
        <v>79490.429999999993</v>
      </c>
      <c r="D25" s="155">
        <f>SUM(E25:L25)</f>
        <v>0</v>
      </c>
      <c r="E25" s="154"/>
      <c r="F25" s="154"/>
      <c r="G25" s="154"/>
      <c r="H25" s="154"/>
      <c r="I25" s="154"/>
      <c r="J25" s="154"/>
      <c r="K25" s="154"/>
      <c r="L25" s="154"/>
      <c r="M25" s="156"/>
      <c r="N25" s="3"/>
      <c r="O25" s="3"/>
    </row>
    <row r="26" spans="2:15" ht="37.5" customHeight="1" x14ac:dyDescent="0.25">
      <c r="B26" s="153" t="s">
        <v>263</v>
      </c>
      <c r="C26" s="154">
        <v>16.8</v>
      </c>
      <c r="D26" s="155">
        <f>SUM(E26:L26)</f>
        <v>0</v>
      </c>
      <c r="E26" s="154"/>
      <c r="F26" s="154"/>
      <c r="G26" s="154"/>
      <c r="H26" s="154"/>
      <c r="I26" s="154"/>
      <c r="J26" s="154"/>
      <c r="K26" s="154"/>
      <c r="L26" s="154"/>
      <c r="M26" s="156"/>
      <c r="N26" s="3"/>
      <c r="O26" s="3"/>
    </row>
    <row r="27" spans="2:15" ht="30.75" customHeight="1" x14ac:dyDescent="0.25">
      <c r="B27" s="153" t="s">
        <v>264</v>
      </c>
      <c r="C27" s="154"/>
      <c r="D27" s="155">
        <f>SUM(E27:L27)</f>
        <v>0</v>
      </c>
      <c r="E27" s="154"/>
      <c r="F27" s="154"/>
      <c r="G27" s="154"/>
      <c r="H27" s="154"/>
      <c r="I27" s="154"/>
      <c r="J27" s="154"/>
      <c r="K27" s="154"/>
      <c r="L27" s="154"/>
      <c r="M27" s="156"/>
      <c r="N27" s="3"/>
      <c r="O27" s="3"/>
    </row>
    <row r="28" spans="2:15" ht="33.75" customHeight="1" x14ac:dyDescent="0.25">
      <c r="B28" s="153" t="s">
        <v>265</v>
      </c>
      <c r="C28" s="154">
        <v>307520.95</v>
      </c>
      <c r="D28" s="155">
        <f>SUM(E28:L28)</f>
        <v>0</v>
      </c>
      <c r="E28" s="154"/>
      <c r="F28" s="154"/>
      <c r="G28" s="154"/>
      <c r="H28" s="154"/>
      <c r="I28" s="154"/>
      <c r="J28" s="154"/>
      <c r="K28" s="154"/>
      <c r="L28" s="154"/>
      <c r="M28" s="156"/>
      <c r="N28" s="3"/>
      <c r="O28" s="3"/>
    </row>
    <row r="29" spans="2:15" x14ac:dyDescent="0.25">
      <c r="B29" s="157" t="s">
        <v>248</v>
      </c>
      <c r="C29" s="158">
        <f>SUM(C24:C28)</f>
        <v>1487442.69</v>
      </c>
      <c r="D29" s="158">
        <f t="shared" ref="D29:I29" si="2">SUM(D24:D28)</f>
        <v>0</v>
      </c>
      <c r="E29" s="158">
        <f t="shared" si="2"/>
        <v>0</v>
      </c>
      <c r="F29" s="158">
        <f t="shared" si="2"/>
        <v>0</v>
      </c>
      <c r="G29" s="158">
        <f t="shared" si="2"/>
        <v>0</v>
      </c>
      <c r="H29" s="158">
        <f t="shared" si="2"/>
        <v>0</v>
      </c>
      <c r="I29" s="158">
        <f t="shared" si="2"/>
        <v>0</v>
      </c>
      <c r="J29" s="158">
        <f>SUM(J24:J28)</f>
        <v>0</v>
      </c>
      <c r="K29" s="158">
        <f>SUM(K24:K28)</f>
        <v>0</v>
      </c>
      <c r="L29" s="158">
        <f>SUM(L24:L28)</f>
        <v>0</v>
      </c>
      <c r="M29" s="159">
        <f>MAX(M24:M28)</f>
        <v>0</v>
      </c>
      <c r="N29" s="3"/>
      <c r="O29" s="3"/>
    </row>
    <row r="30" spans="2: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 x14ac:dyDescent="0.25">
      <c r="B32" s="3" t="s">
        <v>291</v>
      </c>
      <c r="C32" s="3"/>
      <c r="D32" s="3"/>
      <c r="E32" s="118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x14ac:dyDescent="0.25">
      <c r="B33" s="118" t="s">
        <v>294</v>
      </c>
      <c r="C33" s="3"/>
      <c r="D33" s="3"/>
      <c r="E33" s="119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x14ac:dyDescent="0.25">
      <c r="B34" s="119" t="s">
        <v>266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 ht="8.25" customHeight="1" x14ac:dyDescent="0.25">
      <c r="B35" s="3"/>
      <c r="C35" s="16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15" ht="29.25" customHeight="1" x14ac:dyDescent="0.25">
      <c r="B36" s="120" t="s">
        <v>284</v>
      </c>
      <c r="C36" s="121">
        <v>1145279.18</v>
      </c>
      <c r="D36" s="122"/>
      <c r="E36" s="123"/>
      <c r="F36" s="123"/>
      <c r="G36" s="187"/>
      <c r="H36" s="187"/>
      <c r="I36" s="123"/>
      <c r="J36" s="124"/>
      <c r="K36" s="161"/>
      <c r="L36" s="161"/>
      <c r="M36" s="161"/>
      <c r="N36" s="3"/>
      <c r="O36" s="3"/>
    </row>
    <row r="37" spans="2:15" ht="28.5" x14ac:dyDescent="0.25">
      <c r="B37" s="125" t="s">
        <v>292</v>
      </c>
      <c r="C37" s="126">
        <v>304920.21000000002</v>
      </c>
      <c r="D37" s="127"/>
      <c r="E37" s="162"/>
      <c r="F37" s="162"/>
      <c r="G37" s="179"/>
      <c r="H37" s="179"/>
      <c r="I37" s="162"/>
      <c r="J37" s="162"/>
      <c r="K37" s="162"/>
      <c r="L37" s="162"/>
      <c r="M37" s="162"/>
      <c r="N37" s="3"/>
      <c r="O37" s="3"/>
    </row>
    <row r="38" spans="2:15" ht="32.25" customHeight="1" thickBot="1" x14ac:dyDescent="0.3">
      <c r="B38" s="120" t="s">
        <v>295</v>
      </c>
      <c r="C38" s="121">
        <v>441499.33</v>
      </c>
      <c r="D38" s="129"/>
      <c r="E38" s="128"/>
      <c r="F38" s="128"/>
      <c r="G38" s="185"/>
      <c r="H38" s="185"/>
      <c r="I38" s="128"/>
      <c r="J38" s="128" t="s">
        <v>267</v>
      </c>
      <c r="K38" s="162"/>
      <c r="L38" s="162"/>
      <c r="M38" s="162"/>
      <c r="N38" s="3"/>
      <c r="O38" s="3"/>
    </row>
    <row r="39" spans="2:15" ht="15" customHeight="1" x14ac:dyDescent="0.25">
      <c r="B39" s="130" t="s">
        <v>268</v>
      </c>
      <c r="C39" s="182">
        <v>439405.46</v>
      </c>
      <c r="D39" s="182">
        <v>304920.21000000002</v>
      </c>
      <c r="E39" s="184"/>
      <c r="F39" s="185"/>
      <c r="G39" s="185"/>
      <c r="H39" s="179"/>
      <c r="I39" s="179"/>
      <c r="J39" s="179"/>
      <c r="K39" s="179"/>
      <c r="L39" s="179"/>
      <c r="M39" s="179"/>
      <c r="N39" s="3"/>
      <c r="O39" s="3"/>
    </row>
    <row r="40" spans="2:15" ht="15.75" customHeight="1" thickBot="1" x14ac:dyDescent="0.3">
      <c r="B40" s="131" t="s">
        <v>269</v>
      </c>
      <c r="C40" s="183"/>
      <c r="D40" s="183"/>
      <c r="E40" s="184"/>
      <c r="F40" s="185"/>
      <c r="G40" s="185"/>
      <c r="H40" s="179"/>
      <c r="I40" s="179"/>
      <c r="J40" s="179"/>
      <c r="K40" s="179"/>
      <c r="L40" s="179"/>
      <c r="M40" s="179"/>
      <c r="N40" s="3"/>
      <c r="O40" s="3"/>
    </row>
    <row r="41" spans="2:15" x14ac:dyDescent="0.25">
      <c r="B41" s="132"/>
      <c r="C41" s="3"/>
      <c r="D41" s="3"/>
      <c r="E41" s="179"/>
      <c r="F41" s="179"/>
      <c r="G41" s="179"/>
      <c r="H41" s="179"/>
      <c r="I41" s="179"/>
      <c r="J41" s="179"/>
      <c r="K41" s="179"/>
      <c r="L41" s="179"/>
      <c r="M41" s="179"/>
      <c r="N41" s="3"/>
      <c r="O41" s="3"/>
    </row>
    <row r="42" spans="2:15" ht="45" x14ac:dyDescent="0.25">
      <c r="B42" s="128" t="s">
        <v>296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ht="15" customHeight="1" x14ac:dyDescent="0.25">
      <c r="B43" s="188" t="s">
        <v>270</v>
      </c>
      <c r="C43" s="190" t="s">
        <v>288</v>
      </c>
      <c r="D43" s="190" t="s">
        <v>271</v>
      </c>
      <c r="E43" s="190" t="s">
        <v>272</v>
      </c>
      <c r="F43" s="190" t="s">
        <v>273</v>
      </c>
      <c r="G43" s="180" t="s">
        <v>274</v>
      </c>
      <c r="H43" s="3"/>
      <c r="I43" s="3"/>
      <c r="J43" s="3"/>
      <c r="K43" s="3"/>
      <c r="L43" s="3"/>
      <c r="M43" s="3"/>
      <c r="N43" s="3"/>
      <c r="O43" s="3"/>
    </row>
    <row r="44" spans="2:15" ht="30" customHeight="1" x14ac:dyDescent="0.25">
      <c r="B44" s="189"/>
      <c r="C44" s="191"/>
      <c r="D44" s="191"/>
      <c r="E44" s="191"/>
      <c r="F44" s="191"/>
      <c r="G44" s="181"/>
      <c r="H44" s="3"/>
      <c r="I44" s="3"/>
      <c r="J44" s="3"/>
      <c r="K44" s="3"/>
      <c r="L44" s="3"/>
      <c r="M44" s="3"/>
      <c r="N44" s="3"/>
      <c r="O44" s="3"/>
    </row>
    <row r="45" spans="2:15" ht="27.75" customHeight="1" x14ac:dyDescent="0.25">
      <c r="B45" s="163" t="s">
        <v>280</v>
      </c>
      <c r="C45" s="172" t="s">
        <v>287</v>
      </c>
      <c r="D45" s="164">
        <v>7</v>
      </c>
      <c r="E45" s="165" t="s">
        <v>275</v>
      </c>
      <c r="F45" s="164" t="s">
        <v>276</v>
      </c>
      <c r="G45" s="166">
        <v>8297.56</v>
      </c>
      <c r="H45" s="133"/>
      <c r="I45" s="3"/>
      <c r="J45" s="3"/>
      <c r="K45" s="3"/>
      <c r="L45" s="3"/>
      <c r="M45" s="3"/>
      <c r="N45" s="3"/>
      <c r="O45" s="3"/>
    </row>
    <row r="46" spans="2:15" ht="42.75" x14ac:dyDescent="0.25">
      <c r="B46" s="167" t="s">
        <v>281</v>
      </c>
      <c r="C46" s="173" t="s">
        <v>286</v>
      </c>
      <c r="D46" s="164">
        <v>4</v>
      </c>
      <c r="E46" s="165" t="s">
        <v>275</v>
      </c>
      <c r="F46" s="164" t="s">
        <v>276</v>
      </c>
      <c r="G46" s="166">
        <v>9031.7000000000007</v>
      </c>
      <c r="H46" s="133"/>
      <c r="I46" s="3"/>
      <c r="J46" s="3"/>
      <c r="K46" s="3"/>
      <c r="L46" s="3"/>
      <c r="M46" s="3"/>
      <c r="N46" s="3"/>
      <c r="O46" s="3"/>
    </row>
    <row r="47" spans="2:15" ht="42.75" x14ac:dyDescent="0.25">
      <c r="B47" s="163" t="s">
        <v>282</v>
      </c>
      <c r="C47" s="172" t="s">
        <v>293</v>
      </c>
      <c r="D47" s="164">
        <v>2</v>
      </c>
      <c r="E47" s="165" t="s">
        <v>275</v>
      </c>
      <c r="F47" s="164" t="s">
        <v>276</v>
      </c>
      <c r="G47" s="166">
        <v>59213.09</v>
      </c>
      <c r="H47" s="133"/>
      <c r="I47" s="3"/>
      <c r="J47" s="3"/>
      <c r="K47" s="3"/>
      <c r="L47" s="3"/>
      <c r="M47" s="3"/>
      <c r="N47" s="3"/>
      <c r="O47" s="3"/>
    </row>
    <row r="48" spans="2:15" ht="39.75" customHeight="1" x14ac:dyDescent="0.25">
      <c r="B48" s="163" t="s">
        <v>283</v>
      </c>
      <c r="C48" s="172" t="s">
        <v>285</v>
      </c>
      <c r="D48" s="164">
        <v>2</v>
      </c>
      <c r="E48" s="165" t="s">
        <v>275</v>
      </c>
      <c r="F48" s="164" t="s">
        <v>276</v>
      </c>
      <c r="G48" s="166">
        <v>5000</v>
      </c>
      <c r="H48" s="133"/>
      <c r="I48" s="3"/>
      <c r="J48" s="3"/>
      <c r="K48" s="3"/>
      <c r="L48" s="3"/>
      <c r="M48" s="3"/>
      <c r="N48" s="3"/>
      <c r="O48" s="3"/>
    </row>
    <row r="49" spans="2:15" ht="20.25" customHeight="1" x14ac:dyDescent="0.25">
      <c r="B49" s="168" t="s">
        <v>277</v>
      </c>
      <c r="C49" s="174"/>
      <c r="D49" s="169">
        <v>15</v>
      </c>
      <c r="E49" s="170"/>
      <c r="F49" s="169"/>
      <c r="G49" s="171">
        <v>81542.350000000006</v>
      </c>
      <c r="H49" s="133"/>
      <c r="I49" s="3"/>
      <c r="J49" s="3"/>
      <c r="K49" s="3"/>
      <c r="L49" s="3"/>
      <c r="M49" s="3"/>
      <c r="N49" s="3"/>
      <c r="O49" s="3"/>
    </row>
    <row r="50" spans="2:15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</sheetData>
  <mergeCells count="17">
    <mergeCell ref="B3:K3"/>
    <mergeCell ref="B21:M21"/>
    <mergeCell ref="G36:H36"/>
    <mergeCell ref="G38:H38"/>
    <mergeCell ref="B43:B44"/>
    <mergeCell ref="C43:C44"/>
    <mergeCell ref="D43:D44"/>
    <mergeCell ref="E43:E44"/>
    <mergeCell ref="F43:F44"/>
    <mergeCell ref="E41:M41"/>
    <mergeCell ref="G43:G44"/>
    <mergeCell ref="G37:H37"/>
    <mergeCell ref="C39:C40"/>
    <mergeCell ref="D39:D40"/>
    <mergeCell ref="E39:F40"/>
    <mergeCell ref="G39:G40"/>
    <mergeCell ref="H39:M40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Račun prihoda i rashoda</vt:lpstr>
      <vt:lpstr>Račun prih i rash po izvorima</vt:lpstr>
      <vt:lpstr>Rashodi prema funkcijskoj kl</vt:lpstr>
      <vt:lpstr>Račun financiranja</vt:lpstr>
      <vt:lpstr>Račun financiranja po izvoru</vt:lpstr>
      <vt:lpstr>Posebni dio</vt:lpstr>
      <vt:lpstr>Posebni izvještaji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DZKA Računovodstvo</cp:lastModifiedBy>
  <cp:lastPrinted>2026-03-09T08:45:29Z</cp:lastPrinted>
  <dcterms:created xsi:type="dcterms:W3CDTF">2023-07-17T10:19:59Z</dcterms:created>
  <dcterms:modified xsi:type="dcterms:W3CDTF">2026-03-11T12:41:51Z</dcterms:modified>
</cp:coreProperties>
</file>