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vnik\Documents\NABAVA ZA 2022\ODRŽAVANJE I POPRAVCI SLUŽBENIH VOZILA 2022\JEDNOSTAVNA NABAVA ZA 2022\"/>
    </mc:Choice>
  </mc:AlternateContent>
  <xr:revisionPtr revIDLastSave="0" documentId="13_ncr:1_{6532C5BC-2AD5-4185-B4CC-5A58D7EF187E}" xr6:coauthVersionLast="47" xr6:coauthVersionMax="47" xr10:uidLastSave="{00000000-0000-0000-0000-000000000000}"/>
  <bookViews>
    <workbookView xWindow="-108" yWindow="-108" windowWidth="23256" windowHeight="12576" tabRatio="630" firstSheet="21" activeTab="26" xr2:uid="{00000000-000D-0000-FFFF-FFFF00000000}"/>
  </bookViews>
  <sheets>
    <sheet name="VW Transporter 2,5 TDI KA105DL" sheetId="1" r:id="rId1"/>
    <sheet name="VW Transporter 2.0 TDI KA101FJ" sheetId="8" r:id="rId2"/>
    <sheet name="Citroen Jumper 2,2 HDI KA606EJ" sheetId="4" r:id="rId3"/>
    <sheet name="VW Transporter 2,5 TDI KA300FC" sheetId="5" r:id="rId4"/>
    <sheet name="Citroen Jumper 2,2 HDI KA700DB" sheetId="6" r:id="rId5"/>
    <sheet name="Citroen Jumper 2,2 HDI KA979GF" sheetId="31" r:id="rId6"/>
    <sheet name="Citroen Jumper 2.2HDI KA 460 GO" sheetId="36" r:id="rId7"/>
    <sheet name="Peugeot Boxer KA440HN" sheetId="37" r:id="rId8"/>
    <sheet name="Citroen Jumper KA 370 EJ" sheetId="38" r:id="rId9"/>
    <sheet name="Ford Transit KA750 FS" sheetId="40" r:id="rId10"/>
    <sheet name="Renault Trafic KA688 HL" sheetId="41" r:id="rId11"/>
    <sheet name="VW Transporter KA 700ET" sheetId="42" r:id="rId12"/>
    <sheet name="Planirani sati rada" sheetId="12" r:id="rId13"/>
    <sheet name="Megane KA 550DU " sheetId="15" r:id="rId14"/>
    <sheet name="Twingo KA 540DU" sheetId="16" r:id="rId15"/>
    <sheet name="Twingo KA 560DU" sheetId="17" r:id="rId16"/>
    <sheet name="Twingo KA 101EB" sheetId="18" r:id="rId17"/>
    <sheet name="Twingo KA 102EB" sheetId="19" r:id="rId18"/>
    <sheet name="VW Polo KA 236FH" sheetId="20" r:id="rId19"/>
    <sheet name="VW Polo KA 237FH" sheetId="21" r:id="rId20"/>
    <sheet name="Astra KA 565BB" sheetId="24" r:id="rId21"/>
    <sheet name="C3 KA 764EI" sheetId="25" r:id="rId22"/>
    <sheet name="C3 KA 768EI" sheetId="26" r:id="rId23"/>
    <sheet name="C3 KA783EI" sheetId="27" r:id="rId24"/>
    <sheet name="C3 KA 368FA" sheetId="29" r:id="rId25"/>
    <sheet name="PANDA KA 966 GF" sheetId="32" r:id="rId26"/>
    <sheet name="VW POLO KA421JV" sheetId="45" r:id="rId27"/>
    <sheet name="RENAULT TWINGO KA594KB" sheetId="44" r:id="rId28"/>
    <sheet name="RENAULT CLIO KA584KB" sheetId="47" r:id="rId29"/>
    <sheet name="List1" sheetId="48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2" l="1"/>
  <c r="F15" i="47" l="1"/>
  <c r="F14" i="47"/>
  <c r="F13" i="47"/>
  <c r="F12" i="47"/>
  <c r="F11" i="47"/>
  <c r="F10" i="47"/>
  <c r="F9" i="47"/>
  <c r="F8" i="47"/>
  <c r="F15" i="45"/>
  <c r="F14" i="45"/>
  <c r="F13" i="45"/>
  <c r="F12" i="45"/>
  <c r="F11" i="45"/>
  <c r="F10" i="45"/>
  <c r="F9" i="45"/>
  <c r="F8" i="45"/>
  <c r="F15" i="44"/>
  <c r="F14" i="44"/>
  <c r="F13" i="44"/>
  <c r="F12" i="44"/>
  <c r="F11" i="44"/>
  <c r="F10" i="44"/>
  <c r="F9" i="44"/>
  <c r="F8" i="44"/>
  <c r="F20" i="8"/>
  <c r="F21" i="8"/>
  <c r="F22" i="8"/>
  <c r="F23" i="8"/>
  <c r="F24" i="8"/>
  <c r="C16" i="45" l="1"/>
  <c r="F16" i="47"/>
  <c r="C16" i="44"/>
  <c r="C39" i="12"/>
  <c r="F9" i="32"/>
  <c r="F10" i="32"/>
  <c r="F11" i="32"/>
  <c r="F12" i="32"/>
  <c r="F13" i="32"/>
  <c r="F14" i="32"/>
  <c r="F9" i="29"/>
  <c r="F10" i="29"/>
  <c r="F11" i="29"/>
  <c r="F12" i="29"/>
  <c r="F13" i="29"/>
  <c r="F14" i="29"/>
  <c r="F15" i="29"/>
  <c r="F9" i="27"/>
  <c r="F10" i="27"/>
  <c r="F11" i="27"/>
  <c r="F12" i="27"/>
  <c r="F13" i="27"/>
  <c r="F14" i="27"/>
  <c r="F9" i="26"/>
  <c r="F10" i="26"/>
  <c r="F11" i="26"/>
  <c r="F12" i="26"/>
  <c r="F13" i="26"/>
  <c r="F14" i="26"/>
  <c r="F9" i="25"/>
  <c r="F10" i="25"/>
  <c r="F11" i="25"/>
  <c r="F12" i="25"/>
  <c r="F13" i="25"/>
  <c r="F14" i="25"/>
  <c r="F15" i="25"/>
  <c r="F9" i="24"/>
  <c r="F10" i="24"/>
  <c r="F11" i="24"/>
  <c r="F12" i="24"/>
  <c r="F13" i="24"/>
  <c r="F14" i="24"/>
  <c r="F9" i="21"/>
  <c r="F10" i="21"/>
  <c r="F11" i="21"/>
  <c r="F12" i="21"/>
  <c r="F13" i="21"/>
  <c r="F14" i="21"/>
  <c r="F15" i="21"/>
  <c r="F16" i="21"/>
  <c r="F9" i="20"/>
  <c r="F10" i="20"/>
  <c r="F11" i="20"/>
  <c r="F12" i="20"/>
  <c r="F13" i="20"/>
  <c r="F14" i="20"/>
  <c r="F15" i="20"/>
  <c r="F16" i="20"/>
  <c r="F9" i="19"/>
  <c r="F10" i="19"/>
  <c r="F11" i="19"/>
  <c r="F12" i="19"/>
  <c r="F13" i="19"/>
  <c r="F14" i="19"/>
  <c r="F15" i="19"/>
  <c r="F16" i="19"/>
  <c r="F17" i="19"/>
  <c r="F18" i="19"/>
  <c r="F9" i="18"/>
  <c r="F10" i="18"/>
  <c r="F11" i="18"/>
  <c r="F12" i="18"/>
  <c r="F13" i="18"/>
  <c r="F14" i="18"/>
  <c r="F15" i="18"/>
  <c r="F16" i="18"/>
  <c r="F17" i="18"/>
  <c r="F18" i="18"/>
  <c r="F19" i="18"/>
  <c r="F9" i="17"/>
  <c r="F10" i="17"/>
  <c r="F11" i="17"/>
  <c r="F12" i="17"/>
  <c r="F13" i="17"/>
  <c r="F14" i="17"/>
  <c r="F15" i="17"/>
  <c r="F16" i="17"/>
  <c r="F17" i="17"/>
  <c r="F18" i="17"/>
  <c r="F19" i="17"/>
  <c r="F9" i="16"/>
  <c r="F10" i="16"/>
  <c r="F11" i="16"/>
  <c r="F12" i="16"/>
  <c r="F13" i="16"/>
  <c r="F14" i="16"/>
  <c r="F15" i="16"/>
  <c r="F16" i="16"/>
  <c r="F17" i="16"/>
  <c r="F9" i="15"/>
  <c r="F10" i="15"/>
  <c r="F11" i="15"/>
  <c r="F12" i="15"/>
  <c r="F13" i="15"/>
  <c r="F14" i="15"/>
  <c r="F15" i="15"/>
  <c r="F16" i="15"/>
  <c r="F17" i="15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9" i="8"/>
  <c r="F10" i="8"/>
  <c r="F11" i="8"/>
  <c r="F12" i="8"/>
  <c r="F13" i="8"/>
  <c r="F14" i="8"/>
  <c r="F15" i="8"/>
  <c r="F16" i="8"/>
  <c r="F17" i="8"/>
  <c r="F18" i="8"/>
  <c r="F19" i="8"/>
  <c r="F25" i="8"/>
  <c r="F26" i="8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8" i="1"/>
  <c r="F8" i="32"/>
  <c r="F8" i="29"/>
  <c r="F8" i="27"/>
  <c r="F8" i="26"/>
  <c r="F8" i="25"/>
  <c r="F8" i="24"/>
  <c r="F8" i="19"/>
  <c r="F8" i="18"/>
  <c r="F8" i="17"/>
  <c r="F8" i="16"/>
  <c r="F8" i="15"/>
  <c r="F9" i="41"/>
  <c r="F9" i="40"/>
  <c r="F10" i="38"/>
  <c r="F9" i="37"/>
  <c r="F9" i="36"/>
  <c r="F9" i="31"/>
  <c r="F8" i="6"/>
  <c r="F8" i="4"/>
  <c r="F8" i="20"/>
  <c r="F8" i="5"/>
  <c r="F8" i="21"/>
  <c r="F8" i="42"/>
  <c r="F8" i="8"/>
  <c r="C38" i="12" l="1"/>
  <c r="C18" i="47"/>
  <c r="C17" i="47"/>
  <c r="C37" i="12"/>
  <c r="C17" i="44"/>
  <c r="C18" i="44" s="1"/>
  <c r="C36" i="12"/>
  <c r="C17" i="45"/>
  <c r="C18" i="45" s="1"/>
  <c r="F31" i="38"/>
  <c r="F26" i="1"/>
  <c r="F15" i="27"/>
  <c r="F17" i="21"/>
  <c r="F17" i="20"/>
  <c r="F18" i="16"/>
  <c r="F25" i="41"/>
  <c r="F26" i="37"/>
  <c r="F25" i="31"/>
  <c r="F24" i="6"/>
  <c r="F16" i="29"/>
  <c r="F16" i="25"/>
  <c r="F18" i="15"/>
  <c r="F20" i="18"/>
  <c r="F20" i="17"/>
  <c r="F19" i="19"/>
  <c r="F15" i="32"/>
  <c r="F15" i="26"/>
  <c r="F15" i="24"/>
  <c r="F29" i="42"/>
  <c r="F28" i="40"/>
  <c r="F26" i="36"/>
  <c r="F27" i="5"/>
  <c r="C29" i="4"/>
  <c r="F27" i="8"/>
  <c r="C35" i="12" l="1"/>
  <c r="C16" i="32"/>
  <c r="C17" i="32" s="1"/>
  <c r="C34" i="12"/>
  <c r="C17" i="29"/>
  <c r="C18" i="29" s="1"/>
  <c r="C33" i="12"/>
  <c r="C16" i="27"/>
  <c r="C17" i="27" s="1"/>
  <c r="C32" i="12"/>
  <c r="C16" i="26"/>
  <c r="C17" i="26" s="1"/>
  <c r="C31" i="12"/>
  <c r="C17" i="25"/>
  <c r="C18" i="25" s="1"/>
  <c r="C30" i="12"/>
  <c r="C16" i="24"/>
  <c r="C17" i="24" s="1"/>
  <c r="C29" i="12"/>
  <c r="C18" i="21"/>
  <c r="C19" i="21" s="1"/>
  <c r="C28" i="12"/>
  <c r="C18" i="20"/>
  <c r="C19" i="20" s="1"/>
  <c r="C27" i="12"/>
  <c r="C20" i="19"/>
  <c r="C21" i="19"/>
  <c r="C26" i="12"/>
  <c r="C22" i="18"/>
  <c r="C21" i="18"/>
  <c r="C25" i="12"/>
  <c r="C21" i="17"/>
  <c r="C22" i="17" s="1"/>
  <c r="C24" i="12"/>
  <c r="C19" i="16"/>
  <c r="C20" i="16" s="1"/>
  <c r="C23" i="12"/>
  <c r="C19" i="15"/>
  <c r="C20" i="15" s="1"/>
  <c r="C22" i="12"/>
  <c r="C30" i="42"/>
  <c r="C31" i="42"/>
  <c r="C21" i="12"/>
  <c r="C27" i="41"/>
  <c r="C26" i="41"/>
  <c r="C19" i="12"/>
  <c r="C32" i="38"/>
  <c r="C33" i="38"/>
  <c r="C18" i="12"/>
  <c r="C28" i="37"/>
  <c r="C27" i="37"/>
  <c r="C17" i="12"/>
  <c r="C28" i="36"/>
  <c r="C27" i="36"/>
  <c r="C15" i="12"/>
  <c r="C27" i="31"/>
  <c r="C26" i="31"/>
  <c r="C16" i="12"/>
  <c r="C26" i="6"/>
  <c r="C25" i="6"/>
  <c r="C11" i="12"/>
  <c r="C29" i="5"/>
  <c r="C28" i="5"/>
  <c r="C12" i="12"/>
  <c r="C28" i="1"/>
  <c r="C27" i="1"/>
  <c r="C20" i="12"/>
  <c r="C29" i="40"/>
  <c r="C30" i="40"/>
  <c r="C13" i="12"/>
  <c r="C29" i="8"/>
  <c r="C28" i="8"/>
  <c r="C14" i="12"/>
  <c r="C30" i="4"/>
  <c r="C31" i="4"/>
  <c r="C40" i="12" l="1"/>
  <c r="C41" i="12" l="1"/>
  <c r="C42" i="12" s="1"/>
</calcChain>
</file>

<file path=xl/sharedStrings.xml><?xml version="1.0" encoding="utf-8"?>
<sst xmlns="http://schemas.openxmlformats.org/spreadsheetml/2006/main" count="1579" uniqueCount="157">
  <si>
    <t>SPECIFIKACIJA-TROŠKOVNIK</t>
  </si>
  <si>
    <t>PREDMET NABAVE: Usluge održavanja i popravka službenih vozila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</si>
  <si>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</si>
  <si>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</si>
  <si>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</si>
  <si>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</si>
  <si>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</si>
  <si>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</si>
  <si>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</si>
  <si>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</si>
  <si>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</si>
  <si>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</si>
  <si>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</si>
  <si>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</si>
  <si>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</si>
  <si>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</si>
  <si>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</si>
  <si>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</si>
  <si>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</si>
  <si>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</si>
  <si>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</si>
  <si>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</si>
  <si>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</si>
  <si>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</si>
  <si>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R. Br.</t>
  </si>
  <si>
    <t>ULJE ZA MOTOR</t>
  </si>
  <si>
    <t>Litre</t>
  </si>
  <si>
    <t>FILTER ULJA</t>
  </si>
  <si>
    <t>Kom</t>
  </si>
  <si>
    <t>SET KVAČILA</t>
  </si>
  <si>
    <t>DISKOVI (prednji)</t>
  </si>
  <si>
    <t>DISKOVI (zadnji)</t>
  </si>
  <si>
    <t>DISK PLOČICE ( zadnje)</t>
  </si>
  <si>
    <t>DISK PLOČICE (prednje)</t>
  </si>
  <si>
    <t>VILICA (lijeva-desna)</t>
  </si>
  <si>
    <t>STABILIZATOR PREDNJE VILICE</t>
  </si>
  <si>
    <t>KRAJNIK SPONE (lijevi)</t>
  </si>
  <si>
    <t>KRAJNIK SPONE (desni)</t>
  </si>
  <si>
    <t>AMORTIZERI (prednji)</t>
  </si>
  <si>
    <t>LEŽAJ PREDNJEG KOTAČA</t>
  </si>
  <si>
    <t>AMORTIZERI (zadnji)</t>
  </si>
  <si>
    <t>KUGLA VILICE</t>
  </si>
  <si>
    <t>VRSTA MATERIJALA - REZERVNOG DIJELA</t>
  </si>
  <si>
    <t>JEDINICA MJERE</t>
  </si>
  <si>
    <t>PLANIRANA KOLIČINA</t>
  </si>
  <si>
    <t>VW Transporter 2,5 TDi  KA 105 DL</t>
  </si>
  <si>
    <t>Citroen Jumper 2,2 HDI KA606EJ</t>
  </si>
  <si>
    <t>JEDINIČNA CIJENA BEZ PDV-a</t>
  </si>
  <si>
    <t>UKUPNA CIJENA BEZ PDV-a</t>
  </si>
  <si>
    <t xml:space="preserve">UKUPNO = </t>
  </si>
  <si>
    <t>TABLICA PLANIRANIH SATI RADA NA POPRAVCIMA AUTOMOBILA</t>
  </si>
  <si>
    <t>VRSTA RADOVA</t>
  </si>
  <si>
    <t>PLANIRANI SATI RADA</t>
  </si>
  <si>
    <t>JEDINIČNA CIJENA SATA BEZ PDV-a</t>
  </si>
  <si>
    <t>UKUPNA CIJENA RADA BEZ PDV-a</t>
  </si>
  <si>
    <t xml:space="preserve">1. </t>
  </si>
  <si>
    <t>Automehaničarski radovi</t>
  </si>
  <si>
    <t>REKAPITULACIJA PLANIRANIH POTREBA</t>
  </si>
  <si>
    <t>OPIS</t>
  </si>
  <si>
    <t>CIJENA (BEZ PDV-a)</t>
  </si>
  <si>
    <t>VW Transporter KA105DL - materijal i rezervni dijelovi</t>
  </si>
  <si>
    <t>VW Transporter KA101FJ - materijal i rezervni dijelovi</t>
  </si>
  <si>
    <t>Automehaničarski radovi - cijena planiranih sati rada</t>
  </si>
  <si>
    <t>UKUPNO</t>
  </si>
  <si>
    <t>VW Transporter 2.0 TDI - 4 Motion KA101FJ</t>
  </si>
  <si>
    <t>RENAULT MEGANE KA 550-DU</t>
  </si>
  <si>
    <t>RENAULT TWINGO KA 540-DU</t>
  </si>
  <si>
    <t>RENAULT TWINGO KA 560-DU</t>
  </si>
  <si>
    <t>RENAULT TWINGO KA 101-EB</t>
  </si>
  <si>
    <t>RENAULT TWINGO KA 102-EB</t>
  </si>
  <si>
    <t>VOLKSWAGEN POLO KA 236-FH</t>
  </si>
  <si>
    <t>VOLKSWAGEN POLO KA 237-FH</t>
  </si>
  <si>
    <t>OPEL ASTRA KA 565-BB</t>
  </si>
  <si>
    <t>CITROEN C3 KA 764-EI</t>
  </si>
  <si>
    <t>CITROEN C3 KA 768-EI</t>
  </si>
  <si>
    <t>CITROEN C3 KA 368-FA</t>
  </si>
  <si>
    <t>FILTER ZRAKA</t>
  </si>
  <si>
    <t>FILTER GORIVA</t>
  </si>
  <si>
    <t>CITROEN C3 KA 783EI</t>
  </si>
  <si>
    <t>Citroen Jumper KA700DB- materijal i rezervni dijelovi</t>
  </si>
  <si>
    <t>Renault Megane KA550DU- materijal i rezervni dijelovi</t>
  </si>
  <si>
    <t>Renault Twingo KA560DU- materijal i rezervni dijelovi</t>
  </si>
  <si>
    <t>Renault Twingo KA540DU- materijal i rezervni dijelovi</t>
  </si>
  <si>
    <t>Renault Twingo KA101EB- materijal i rezervni dijelovi</t>
  </si>
  <si>
    <t>Renault Twingo KA102EB- materijal i rezervni dijelovi</t>
  </si>
  <si>
    <t>Volkswagen Polo KA236FH- materijal i rezervni dijelovi</t>
  </si>
  <si>
    <t>Volkswagen Polo KA237FH- materijal i rezervni dijelovi</t>
  </si>
  <si>
    <t>Opel Astra KA565BB - materijal i rezervni dijelovi</t>
  </si>
  <si>
    <t>Citroen C3 KA768EI - materijal i rezervni dijelovi</t>
  </si>
  <si>
    <t>Citroen C3 KA764EI - materijal i rezervni dijelovi</t>
  </si>
  <si>
    <t>Citroen C3 KA783EI - materijal i rezervni dijelovi</t>
  </si>
  <si>
    <t>CITROEN JUMPER 2,2 HDI KA700DB</t>
  </si>
  <si>
    <t xml:space="preserve">ULJE ZA KOČNICE </t>
  </si>
  <si>
    <t>ULJE U MJENJAČU</t>
  </si>
  <si>
    <t>KOMPRESOR KLIME</t>
  </si>
  <si>
    <t>ALTERNATOR</t>
  </si>
  <si>
    <t>LEŽAJ ZADNJEG KOTAČA</t>
  </si>
  <si>
    <t>CITROEN JUMPER 2,2 HDI KA979GF</t>
  </si>
  <si>
    <t>FILTER KABINE</t>
  </si>
  <si>
    <t>Citroen Jumper KA979GF - materijal i rezervni dijelovi</t>
  </si>
  <si>
    <t>PREDNJE DISK PLOČICE</t>
  </si>
  <si>
    <t>ZADNJE DISK PLOČICE</t>
  </si>
  <si>
    <t xml:space="preserve">KRAJNIK SPONE </t>
  </si>
  <si>
    <t>VILICA</t>
  </si>
  <si>
    <t>SVJEĆICE</t>
  </si>
  <si>
    <t>PAKNE</t>
  </si>
  <si>
    <t>DISK PLOČICE PREDNJE</t>
  </si>
  <si>
    <t>KRAJNIK</t>
  </si>
  <si>
    <t>KUGLA</t>
  </si>
  <si>
    <t>SET ZUPČASTOG REMENA SA VODENOM PUMPOM</t>
  </si>
  <si>
    <t>FIAT PANDA KA 966-GF</t>
  </si>
  <si>
    <t>CITROEN JUMPER 2,2 HDI KA460 GO</t>
  </si>
  <si>
    <t>Citroen Jumper KA460GO- materijal i rezervni dijelovi</t>
  </si>
  <si>
    <t>25.</t>
  </si>
  <si>
    <t>26.</t>
  </si>
  <si>
    <t>27.</t>
  </si>
  <si>
    <t>28.</t>
  </si>
  <si>
    <t>Fiat Panda KA966 GF- materijal i rezervni dijelovi</t>
  </si>
  <si>
    <t>Citroen C3 KA368FA - materijal i rezervni dijelovi</t>
  </si>
  <si>
    <t>FORD TRANSIT KA750 FS</t>
  </si>
  <si>
    <t>Ford Transit KA750FS -  materijal i rezervni dijelovi</t>
  </si>
  <si>
    <t>RENAULT TRAFIC KA688 HL</t>
  </si>
  <si>
    <t>Renault Trafic KA688HL - materijal i rezervni dijelovi</t>
  </si>
  <si>
    <t>24.</t>
  </si>
  <si>
    <t xml:space="preserve">10. </t>
  </si>
  <si>
    <t>SET REMENA + PUMPA VODE</t>
  </si>
  <si>
    <t xml:space="preserve">11.  </t>
  </si>
  <si>
    <t xml:space="preserve">12.  </t>
  </si>
  <si>
    <t>ANTIFRIZ ZELENI</t>
  </si>
  <si>
    <t xml:space="preserve">8. </t>
  </si>
  <si>
    <t>SET REMENA SA PUMPOM VODE</t>
  </si>
  <si>
    <t>Volkswagen Transporter 2,5 TDI KA300FC</t>
  </si>
  <si>
    <t>Peugeot Boxer KA440 HN</t>
  </si>
  <si>
    <t>VW Transporter KA 300FC - materijal i rezervni dijelovi</t>
  </si>
  <si>
    <t>Peugeot Boxer KA 440HN- materijal i rezervni dijelovi</t>
  </si>
  <si>
    <t>Citroen Jumper KA606EJ- materijal i rezervni dijelovi</t>
  </si>
  <si>
    <t>CITROEN JUMPER KA 370 EJ</t>
  </si>
  <si>
    <t>Volkswagen Transporter KA 700 ET</t>
  </si>
  <si>
    <t>Citroen Jumper KA370EJ - materijal i rezervni dijelovi</t>
  </si>
  <si>
    <t>VW Transporter KA700ET - materijal i rezervni dijelovi</t>
  </si>
  <si>
    <t>22.</t>
  </si>
  <si>
    <t>Volkswagen Polo KA421JV materijal i rezervni dijelovi</t>
  </si>
  <si>
    <t>Renault Twingo KA 594KB materijal i rezervni dijelovi</t>
  </si>
  <si>
    <t>Renault Clio KA584KB materijal i rezervni dijelovi</t>
  </si>
  <si>
    <t>RENAULT TWINGO KA594KB</t>
  </si>
  <si>
    <t>VW POLO KA421JV</t>
  </si>
  <si>
    <t>RENAULT CLIO KA584KB</t>
  </si>
  <si>
    <t>mjesto i datum</t>
  </si>
  <si>
    <t>pečat</t>
  </si>
  <si>
    <t>ime i prezime osobe ovlaštene za zastupanje i potpis</t>
  </si>
  <si>
    <t>PDV</t>
  </si>
  <si>
    <t>SVEUKUPNO S PDV-om</t>
  </si>
  <si>
    <t>SVEUKUPNO</t>
  </si>
  <si>
    <t>MODUL ABS</t>
  </si>
  <si>
    <t>KONTROLER MOTORA</t>
  </si>
  <si>
    <t>ZAMAŠNJAK</t>
  </si>
  <si>
    <t>MOFUL 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</si>
</sst>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\ &quot;kn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8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3" xfId="0" applyFont="1" applyBorder="1"/>
    <xf numFmtId="8" fontId="1" fillId="0" borderId="3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" xfId="0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2" fillId="0" borderId="0" xfId="0" applyNumberFormat="1" applyFont="1"/>
    <xf numFmtId="1" fontId="4" fillId="0" borderId="0" xfId="0" applyNumberFormat="1" applyFont="1"/>
    <xf numFmtId="1" fontId="1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1" fontId="1" fillId="0" borderId="3" xfId="0" applyNumberFormat="1" applyFont="1" applyBorder="1"/>
    <xf numFmtId="1" fontId="1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7" fillId="0" borderId="0" xfId="0" applyNumberFormat="1" applyFont="1"/>
    <xf numFmtId="0" fontId="8" fillId="0" borderId="0" xfId="0" applyFont="1"/>
    <xf numFmtId="1" fontId="8" fillId="0" borderId="0" xfId="0" applyNumberFormat="1" applyFont="1"/>
    <xf numFmtId="1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164" fontId="0" fillId="0" borderId="0" xfId="0" applyNumberFormat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13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8" fontId="12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 vertical="center"/>
    </xf>
    <xf numFmtId="8" fontId="14" fillId="0" borderId="1" xfId="0" applyNumberFormat="1" applyFont="1" applyBorder="1"/>
    <xf numFmtId="8" fontId="14" fillId="0" borderId="3" xfId="0" applyNumberFormat="1" applyFont="1" applyBorder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/>
    <xf numFmtId="8" fontId="15" fillId="0" borderId="3" xfId="0" applyNumberFormat="1" applyFont="1" applyBorder="1"/>
    <xf numFmtId="0" fontId="15" fillId="0" borderId="1" xfId="0" applyFont="1" applyBorder="1"/>
    <xf numFmtId="8" fontId="15" fillId="0" borderId="1" xfId="0" applyNumberFormat="1" applyFont="1" applyBorder="1"/>
    <xf numFmtId="0" fontId="17" fillId="0" borderId="4" xfId="0" applyFont="1" applyBorder="1"/>
    <xf numFmtId="0" fontId="14" fillId="0" borderId="0" xfId="0" applyFont="1"/>
    <xf numFmtId="0" fontId="15" fillId="0" borderId="4" xfId="0" applyFont="1" applyBorder="1"/>
    <xf numFmtId="8" fontId="15" fillId="0" borderId="5" xfId="0" applyNumberFormat="1" applyFont="1" applyBorder="1"/>
    <xf numFmtId="0" fontId="15" fillId="0" borderId="6" xfId="0" applyFont="1" applyBorder="1"/>
    <xf numFmtId="0" fontId="15" fillId="0" borderId="7" xfId="0" applyFont="1" applyBorder="1"/>
    <xf numFmtId="8" fontId="14" fillId="0" borderId="5" xfId="0" applyNumberFormat="1" applyFont="1" applyBorder="1" applyAlignment="1">
      <alignment horizontal="right"/>
    </xf>
    <xf numFmtId="8" fontId="14" fillId="0" borderId="6" xfId="0" applyNumberFormat="1" applyFont="1" applyBorder="1" applyAlignment="1">
      <alignment horizontal="right"/>
    </xf>
    <xf numFmtId="8" fontId="14" fillId="0" borderId="7" xfId="0" applyNumberFormat="1" applyFont="1" applyBorder="1" applyAlignment="1">
      <alignment horizontal="right"/>
    </xf>
    <xf numFmtId="8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8" fontId="13" fillId="0" borderId="5" xfId="0" applyNumberFormat="1" applyFont="1" applyBorder="1"/>
    <xf numFmtId="0" fontId="13" fillId="0" borderId="6" xfId="0" applyFont="1" applyBorder="1"/>
    <xf numFmtId="0" fontId="13" fillId="0" borderId="7" xfId="0" applyFont="1" applyBorder="1"/>
    <xf numFmtId="8" fontId="15" fillId="0" borderId="6" xfId="0" applyNumberFormat="1" applyFont="1" applyBorder="1"/>
    <xf numFmtId="8" fontId="15" fillId="0" borderId="7" xfId="0" applyNumberFormat="1" applyFont="1" applyBorder="1"/>
    <xf numFmtId="8" fontId="0" fillId="0" borderId="5" xfId="0" applyNumberFormat="1" applyFont="1" applyBorder="1"/>
    <xf numFmtId="0" fontId="0" fillId="0" borderId="6" xfId="0" applyFont="1" applyBorder="1"/>
    <xf numFmtId="0" fontId="0" fillId="0" borderId="7" xfId="0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opLeftCell="A7" zoomScaleNormal="100" workbookViewId="0">
      <selection activeCell="J14" sqref="J14"/>
    </sheetView>
  </sheetViews>
  <sheetFormatPr defaultColWidth="9.109375" defaultRowHeight="13.8" x14ac:dyDescent="0.25"/>
  <cols>
    <col min="1" max="1" width="6.44140625" style="1" customWidth="1"/>
    <col min="2" max="2" width="33.6640625" style="1" customWidth="1"/>
    <col min="3" max="3" width="9" style="1" customWidth="1"/>
    <col min="4" max="4" width="11.5546875" style="1" bestFit="1" customWidth="1"/>
    <col min="5" max="5" width="16.88671875" style="1" customWidth="1"/>
    <col min="6" max="6" width="18.33203125" style="1" bestFit="1" customWidth="1"/>
    <col min="7" max="9" width="9.109375" style="1"/>
    <col min="10" max="10" width="9.109375" style="1" customWidth="1"/>
    <col min="11" max="16384" width="9.109375" style="1"/>
  </cols>
  <sheetData>
    <row r="1" spans="1:6" ht="15.6" x14ac:dyDescent="0.3">
      <c r="A1" s="2" t="s">
        <v>0</v>
      </c>
    </row>
    <row r="3" spans="1:6" s="7" customFormat="1" x14ac:dyDescent="0.25">
      <c r="A3" s="7" t="s">
        <v>1</v>
      </c>
    </row>
    <row r="5" spans="1:6" x14ac:dyDescent="0.25">
      <c r="B5" s="6" t="s">
        <v>45</v>
      </c>
    </row>
    <row r="6" spans="1:6" ht="9" customHeight="1" x14ac:dyDescent="0.25"/>
    <row r="7" spans="1:6" s="10" customFormat="1" ht="33.75" customHeight="1" x14ac:dyDescent="0.25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25">
      <c r="A8" s="8" t="s">
        <v>2</v>
      </c>
      <c r="B8" s="8" t="s">
        <v>25</v>
      </c>
      <c r="C8" s="8" t="s">
        <v>26</v>
      </c>
      <c r="D8" s="8">
        <v>7</v>
      </c>
      <c r="E8" s="9"/>
      <c r="F8" s="9">
        <f>D8*E8</f>
        <v>0</v>
      </c>
    </row>
    <row r="9" spans="1:6" x14ac:dyDescent="0.25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25" si="0">D9*E9</f>
        <v>0</v>
      </c>
    </row>
    <row r="10" spans="1:6" x14ac:dyDescent="0.25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25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25">
      <c r="A12" s="4" t="s">
        <v>6</v>
      </c>
      <c r="B12" s="4" t="s">
        <v>98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25">
      <c r="A13" s="4" t="s">
        <v>7</v>
      </c>
      <c r="B13" s="4" t="s">
        <v>30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25">
      <c r="A14" s="4" t="s">
        <v>8</v>
      </c>
      <c r="B14" s="4" t="s">
        <v>31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25">
      <c r="A15" s="4" t="s">
        <v>9</v>
      </c>
      <c r="B15" s="4" t="s">
        <v>32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25">
      <c r="A16" s="4" t="s">
        <v>10</v>
      </c>
      <c r="B16" s="4" t="s">
        <v>33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25">
      <c r="A17" s="4" t="s">
        <v>11</v>
      </c>
      <c r="B17" s="4" t="s">
        <v>92</v>
      </c>
      <c r="C17" s="4" t="s">
        <v>26</v>
      </c>
      <c r="D17" s="4">
        <v>1</v>
      </c>
      <c r="E17" s="5"/>
      <c r="F17" s="9">
        <f t="shared" si="0"/>
        <v>0</v>
      </c>
    </row>
    <row r="18" spans="1:6" x14ac:dyDescent="0.25">
      <c r="A18" s="4" t="s">
        <v>12</v>
      </c>
      <c r="B18" s="4" t="s">
        <v>153</v>
      </c>
      <c r="C18" s="4" t="s">
        <v>28</v>
      </c>
      <c r="D18" s="4">
        <v>1</v>
      </c>
      <c r="E18" s="5"/>
      <c r="F18" s="9">
        <f t="shared" si="0"/>
        <v>0</v>
      </c>
    </row>
    <row r="19" spans="1:6" x14ac:dyDescent="0.25">
      <c r="A19" s="4" t="s">
        <v>13</v>
      </c>
      <c r="B19" s="4" t="s">
        <v>35</v>
      </c>
      <c r="C19" s="4" t="s">
        <v>28</v>
      </c>
      <c r="D19" s="4">
        <v>2</v>
      </c>
      <c r="E19" s="5"/>
      <c r="F19" s="9">
        <f t="shared" si="0"/>
        <v>0</v>
      </c>
    </row>
    <row r="20" spans="1:6" x14ac:dyDescent="0.25">
      <c r="A20" s="4" t="s">
        <v>14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25">
      <c r="A21" s="4" t="s">
        <v>15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25">
      <c r="A22" s="4" t="s">
        <v>16</v>
      </c>
      <c r="B22" s="4" t="s">
        <v>154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25">
      <c r="A23" s="21" t="s">
        <v>17</v>
      </c>
      <c r="B23" s="4" t="s">
        <v>39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25">
      <c r="A24" s="21">
        <v>17</v>
      </c>
      <c r="B24" s="4" t="s">
        <v>96</v>
      </c>
      <c r="C24" s="4" t="s">
        <v>28</v>
      </c>
      <c r="D24" s="4">
        <v>1</v>
      </c>
      <c r="E24" s="5"/>
      <c r="F24" s="9">
        <f t="shared" si="0"/>
        <v>0</v>
      </c>
    </row>
    <row r="25" spans="1:6" x14ac:dyDescent="0.25">
      <c r="A25" s="21">
        <v>18</v>
      </c>
      <c r="B25" s="4" t="s">
        <v>41</v>
      </c>
      <c r="C25" s="4" t="s">
        <v>28</v>
      </c>
      <c r="D25" s="4">
        <v>2</v>
      </c>
      <c r="E25" s="5"/>
      <c r="F25" s="9">
        <f t="shared" si="0"/>
        <v>0</v>
      </c>
    </row>
    <row r="26" spans="1:6" s="10" customFormat="1" x14ac:dyDescent="0.25">
      <c r="A26" s="21"/>
      <c r="B26" s="4" t="s">
        <v>49</v>
      </c>
      <c r="C26" s="4"/>
      <c r="D26" s="4"/>
      <c r="E26" s="5"/>
      <c r="F26" s="51">
        <f>SUM(F8:F25)</f>
        <v>0</v>
      </c>
    </row>
    <row r="27" spans="1:6" ht="15.6" x14ac:dyDescent="0.3">
      <c r="A27" s="45"/>
      <c r="B27" s="45" t="s">
        <v>150</v>
      </c>
      <c r="C27" s="65">
        <f>0.25*F26</f>
        <v>0</v>
      </c>
      <c r="D27" s="66"/>
      <c r="E27" s="66"/>
      <c r="F27" s="67"/>
    </row>
    <row r="28" spans="1:6" ht="15.6" x14ac:dyDescent="0.3">
      <c r="A28" s="45"/>
      <c r="B28" s="45" t="s">
        <v>151</v>
      </c>
      <c r="C28" s="65">
        <f>F26*1.25</f>
        <v>0</v>
      </c>
      <c r="D28" s="66"/>
      <c r="E28" s="66"/>
      <c r="F28" s="67"/>
    </row>
    <row r="30" spans="1:6" x14ac:dyDescent="0.25">
      <c r="B30" s="1" t="s">
        <v>147</v>
      </c>
      <c r="C30" s="1" t="s">
        <v>148</v>
      </c>
      <c r="D30" s="1" t="s">
        <v>149</v>
      </c>
    </row>
    <row r="32" spans="1:6" x14ac:dyDescent="0.25">
      <c r="B32" s="43"/>
      <c r="C32" s="43"/>
      <c r="D32" s="43"/>
      <c r="E32" s="43"/>
      <c r="F32" s="43"/>
    </row>
  </sheetData>
  <mergeCells count="2">
    <mergeCell ref="C27:F27"/>
    <mergeCell ref="C28:F28"/>
  </mergeCells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"/>
  <sheetViews>
    <sheetView topLeftCell="B1" zoomScaleNormal="100" workbookViewId="0">
      <selection activeCell="H20" sqref="H20"/>
    </sheetView>
  </sheetViews>
  <sheetFormatPr defaultRowHeight="14.4" x14ac:dyDescent="0.3"/>
  <cols>
    <col min="2" max="2" width="34.5546875" bestFit="1" customWidth="1"/>
    <col min="4" max="4" width="14.88671875" customWidth="1"/>
    <col min="5" max="5" width="18" customWidth="1"/>
    <col min="6" max="6" width="15.88671875" customWidth="1"/>
  </cols>
  <sheetData>
    <row r="1" spans="1:6" ht="15.6" x14ac:dyDescent="0.3">
      <c r="A1" s="24" t="s">
        <v>0</v>
      </c>
      <c r="B1" s="1"/>
      <c r="C1" s="1"/>
      <c r="D1" s="1"/>
      <c r="E1" s="1"/>
      <c r="F1" s="1"/>
    </row>
    <row r="2" spans="1:6" x14ac:dyDescent="0.3">
      <c r="A2" s="26"/>
      <c r="B2" s="1"/>
      <c r="C2" s="1"/>
      <c r="D2" s="1"/>
      <c r="E2" s="1"/>
      <c r="F2" s="1"/>
    </row>
    <row r="3" spans="1:6" x14ac:dyDescent="0.3">
      <c r="A3" s="25" t="s">
        <v>1</v>
      </c>
      <c r="B3" s="7"/>
      <c r="C3" s="7"/>
      <c r="D3" s="7"/>
      <c r="E3" s="7"/>
      <c r="F3" s="7"/>
    </row>
    <row r="4" spans="1:6" x14ac:dyDescent="0.3">
      <c r="A4" s="26"/>
      <c r="B4" s="1"/>
      <c r="C4" s="1"/>
      <c r="D4" s="1"/>
      <c r="E4" s="1"/>
      <c r="F4" s="1"/>
    </row>
    <row r="5" spans="1:6" x14ac:dyDescent="0.3">
      <c r="A5" s="26"/>
      <c r="B5" s="1"/>
      <c r="C5" s="1"/>
      <c r="D5" s="1"/>
      <c r="E5" s="1"/>
      <c r="F5" s="1"/>
    </row>
    <row r="6" spans="1:6" x14ac:dyDescent="0.3">
      <c r="A6" s="26"/>
      <c r="B6" s="6" t="s">
        <v>119</v>
      </c>
      <c r="C6" s="1"/>
      <c r="D6" s="1"/>
      <c r="E6" s="1"/>
      <c r="F6" s="1"/>
    </row>
    <row r="7" spans="1:6" x14ac:dyDescent="0.3">
      <c r="A7" s="26"/>
      <c r="B7" s="1"/>
      <c r="C7" s="1"/>
      <c r="D7" s="1"/>
      <c r="E7" s="1"/>
      <c r="F7" s="1"/>
    </row>
    <row r="8" spans="1:6" ht="27.6" x14ac:dyDescent="0.3">
      <c r="A8" s="27" t="s">
        <v>24</v>
      </c>
      <c r="B8" s="11" t="s">
        <v>42</v>
      </c>
      <c r="C8" s="12" t="s">
        <v>43</v>
      </c>
      <c r="D8" s="12" t="s">
        <v>44</v>
      </c>
      <c r="E8" s="12" t="s">
        <v>47</v>
      </c>
      <c r="F8" s="12" t="s">
        <v>48</v>
      </c>
    </row>
    <row r="9" spans="1:6" x14ac:dyDescent="0.3">
      <c r="A9" s="28" t="s">
        <v>2</v>
      </c>
      <c r="B9" s="8" t="s">
        <v>25</v>
      </c>
      <c r="C9" s="8" t="s">
        <v>26</v>
      </c>
      <c r="D9" s="8">
        <v>15</v>
      </c>
      <c r="E9" s="9"/>
      <c r="F9" s="9">
        <f>D9*E9</f>
        <v>0</v>
      </c>
    </row>
    <row r="10" spans="1:6" x14ac:dyDescent="0.3">
      <c r="A10" s="29" t="s">
        <v>3</v>
      </c>
      <c r="B10" s="4" t="s">
        <v>27</v>
      </c>
      <c r="C10" s="4" t="s">
        <v>28</v>
      </c>
      <c r="D10" s="4">
        <v>3</v>
      </c>
      <c r="E10" s="5"/>
      <c r="F10" s="9">
        <f t="shared" ref="F10:F27" si="0">D10*E10</f>
        <v>0</v>
      </c>
    </row>
    <row r="11" spans="1:6" x14ac:dyDescent="0.3">
      <c r="A11" s="29" t="s">
        <v>4</v>
      </c>
      <c r="B11" s="4" t="s">
        <v>76</v>
      </c>
      <c r="C11" s="4" t="s">
        <v>28</v>
      </c>
      <c r="D11" s="4">
        <v>2</v>
      </c>
      <c r="E11" s="5"/>
      <c r="F11" s="9">
        <f t="shared" si="0"/>
        <v>0</v>
      </c>
    </row>
    <row r="12" spans="1:6" x14ac:dyDescent="0.3">
      <c r="A12" s="4" t="s">
        <v>5</v>
      </c>
      <c r="B12" s="4" t="s">
        <v>77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6</v>
      </c>
      <c r="B13" s="4" t="s">
        <v>98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29" t="s">
        <v>7</v>
      </c>
      <c r="B14" s="4" t="s">
        <v>30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29" t="s">
        <v>8</v>
      </c>
      <c r="B15" s="4" t="s">
        <v>31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3">
      <c r="A16" s="29" t="s">
        <v>9</v>
      </c>
      <c r="B16" s="4" t="s">
        <v>32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29" t="s">
        <v>10</v>
      </c>
      <c r="B17" s="4" t="s">
        <v>33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29" t="s">
        <v>11</v>
      </c>
      <c r="B18" s="4" t="s">
        <v>92</v>
      </c>
      <c r="C18" s="4" t="s">
        <v>26</v>
      </c>
      <c r="D18" s="4">
        <v>1</v>
      </c>
      <c r="E18" s="5"/>
      <c r="F18" s="9">
        <f t="shared" si="0"/>
        <v>0</v>
      </c>
    </row>
    <row r="19" spans="1:6" x14ac:dyDescent="0.3">
      <c r="A19" s="29" t="s">
        <v>12</v>
      </c>
      <c r="B19" s="4" t="s">
        <v>154</v>
      </c>
      <c r="C19" s="4" t="s">
        <v>28</v>
      </c>
      <c r="D19" s="4">
        <v>1</v>
      </c>
      <c r="E19" s="5"/>
      <c r="F19" s="9">
        <f t="shared" si="0"/>
        <v>0</v>
      </c>
    </row>
    <row r="20" spans="1:6" x14ac:dyDescent="0.3">
      <c r="A20" s="29" t="s">
        <v>13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29" t="s">
        <v>14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29" t="s">
        <v>15</v>
      </c>
      <c r="B22" s="4" t="s">
        <v>38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3">
      <c r="A23" s="29" t="s">
        <v>16</v>
      </c>
      <c r="B23" s="4" t="s">
        <v>40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3">
      <c r="A24" s="29" t="s">
        <v>17</v>
      </c>
      <c r="B24" s="4" t="s">
        <v>39</v>
      </c>
      <c r="C24" s="4" t="s">
        <v>28</v>
      </c>
      <c r="D24" s="4">
        <v>1</v>
      </c>
      <c r="E24" s="5"/>
      <c r="F24" s="9">
        <f t="shared" si="0"/>
        <v>0</v>
      </c>
    </row>
    <row r="25" spans="1:6" x14ac:dyDescent="0.3">
      <c r="A25" s="29" t="s">
        <v>18</v>
      </c>
      <c r="B25" s="4" t="s">
        <v>96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3">
      <c r="A26" s="29" t="s">
        <v>19</v>
      </c>
      <c r="B26" s="4" t="s">
        <v>41</v>
      </c>
      <c r="C26" s="4" t="s">
        <v>28</v>
      </c>
      <c r="D26" s="4">
        <v>1</v>
      </c>
      <c r="E26" s="5"/>
      <c r="F26" s="9">
        <f t="shared" si="0"/>
        <v>0</v>
      </c>
    </row>
    <row r="27" spans="1:6" x14ac:dyDescent="0.3">
      <c r="A27" s="29" t="s">
        <v>20</v>
      </c>
      <c r="B27" s="4" t="s">
        <v>156</v>
      </c>
      <c r="C27" s="4" t="s">
        <v>28</v>
      </c>
      <c r="D27" s="4">
        <v>1</v>
      </c>
      <c r="E27" s="5"/>
      <c r="F27" s="9">
        <f t="shared" si="0"/>
        <v>0</v>
      </c>
    </row>
    <row r="28" spans="1:6" x14ac:dyDescent="0.3">
      <c r="A28" s="29"/>
      <c r="B28" s="4" t="s">
        <v>49</v>
      </c>
      <c r="C28" s="4"/>
      <c r="D28" s="4"/>
      <c r="E28" s="5"/>
      <c r="F28" s="51">
        <f>SUM(F9:F27)</f>
        <v>0</v>
      </c>
    </row>
    <row r="29" spans="1:6" ht="15.6" x14ac:dyDescent="0.3">
      <c r="A29" s="48"/>
      <c r="B29" s="45" t="s">
        <v>150</v>
      </c>
      <c r="C29" s="71">
        <f>F28*0.25</f>
        <v>0</v>
      </c>
      <c r="D29" s="72"/>
      <c r="E29" s="72"/>
      <c r="F29" s="73"/>
    </row>
    <row r="30" spans="1:6" ht="15.6" x14ac:dyDescent="0.3">
      <c r="A30" s="48"/>
      <c r="B30" s="45" t="s">
        <v>151</v>
      </c>
      <c r="C30" s="71">
        <f>F28*1.25</f>
        <v>0</v>
      </c>
      <c r="D30" s="72"/>
      <c r="E30" s="72"/>
      <c r="F30" s="73"/>
    </row>
    <row r="32" spans="1:6" x14ac:dyDescent="0.3">
      <c r="B32" s="1" t="s">
        <v>147</v>
      </c>
      <c r="C32" s="1" t="s">
        <v>148</v>
      </c>
      <c r="D32" s="1" t="s">
        <v>149</v>
      </c>
      <c r="E32" s="1"/>
      <c r="F32" s="1"/>
    </row>
    <row r="33" spans="2:6" x14ac:dyDescent="0.3">
      <c r="B33" s="1"/>
      <c r="C33" s="1"/>
      <c r="D33" s="1"/>
      <c r="E33" s="1"/>
      <c r="F33" s="1"/>
    </row>
    <row r="34" spans="2:6" x14ac:dyDescent="0.3">
      <c r="B34" s="43"/>
      <c r="C34" s="43"/>
      <c r="D34" s="43"/>
      <c r="E34" s="43"/>
      <c r="F34" s="43"/>
    </row>
  </sheetData>
  <mergeCells count="2">
    <mergeCell ref="C29:F29"/>
    <mergeCell ref="C30:F30"/>
  </mergeCells>
  <pageMargins left="0.7" right="0.7" top="0.75" bottom="0.75" header="0.3" footer="0.3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1"/>
  <sheetViews>
    <sheetView zoomScaleNormal="100" workbookViewId="0">
      <selection activeCell="H18" sqref="H18"/>
    </sheetView>
  </sheetViews>
  <sheetFormatPr defaultRowHeight="14.4" x14ac:dyDescent="0.3"/>
  <cols>
    <col min="2" max="2" width="34.5546875" bestFit="1" customWidth="1"/>
    <col min="4" max="4" width="13.109375" customWidth="1"/>
    <col min="5" max="5" width="17" customWidth="1"/>
    <col min="6" max="6" width="16.88671875" customWidth="1"/>
  </cols>
  <sheetData>
    <row r="1" spans="1:6" ht="15.6" x14ac:dyDescent="0.3">
      <c r="A1" s="24" t="s">
        <v>0</v>
      </c>
      <c r="B1" s="1"/>
      <c r="C1" s="1"/>
      <c r="D1" s="1"/>
      <c r="E1" s="1"/>
      <c r="F1" s="1"/>
    </row>
    <row r="2" spans="1:6" x14ac:dyDescent="0.3">
      <c r="A2" s="26"/>
      <c r="B2" s="1"/>
      <c r="C2" s="1"/>
      <c r="D2" s="1"/>
      <c r="E2" s="1"/>
      <c r="F2" s="1"/>
    </row>
    <row r="3" spans="1:6" x14ac:dyDescent="0.3">
      <c r="A3" s="25" t="s">
        <v>1</v>
      </c>
      <c r="B3" s="7"/>
      <c r="C3" s="7"/>
      <c r="D3" s="7"/>
      <c r="E3" s="7"/>
      <c r="F3" s="7"/>
    </row>
    <row r="4" spans="1:6" x14ac:dyDescent="0.3">
      <c r="A4" s="26"/>
      <c r="B4" s="1"/>
      <c r="C4" s="1"/>
      <c r="D4" s="1"/>
      <c r="E4" s="1"/>
      <c r="F4" s="1"/>
    </row>
    <row r="5" spans="1:6" x14ac:dyDescent="0.3">
      <c r="A5" s="26"/>
      <c r="B5" s="1"/>
      <c r="C5" s="1"/>
      <c r="D5" s="1"/>
      <c r="E5" s="1"/>
      <c r="F5" s="1"/>
    </row>
    <row r="6" spans="1:6" x14ac:dyDescent="0.3">
      <c r="A6" s="26"/>
      <c r="B6" s="6" t="s">
        <v>121</v>
      </c>
      <c r="C6" s="1"/>
      <c r="D6" s="1"/>
      <c r="E6" s="1"/>
      <c r="F6" s="1"/>
    </row>
    <row r="7" spans="1:6" x14ac:dyDescent="0.3">
      <c r="A7" s="26"/>
      <c r="B7" s="1"/>
      <c r="C7" s="1"/>
      <c r="D7" s="1"/>
      <c r="E7" s="1"/>
      <c r="F7" s="1"/>
    </row>
    <row r="8" spans="1:6" ht="27.6" x14ac:dyDescent="0.3">
      <c r="A8" s="27" t="s">
        <v>24</v>
      </c>
      <c r="B8" s="11" t="s">
        <v>42</v>
      </c>
      <c r="C8" s="12" t="s">
        <v>43</v>
      </c>
      <c r="D8" s="12" t="s">
        <v>44</v>
      </c>
      <c r="E8" s="12" t="s">
        <v>47</v>
      </c>
      <c r="F8" s="12" t="s">
        <v>48</v>
      </c>
    </row>
    <row r="9" spans="1:6" x14ac:dyDescent="0.3">
      <c r="A9" s="28" t="s">
        <v>2</v>
      </c>
      <c r="B9" s="8" t="s">
        <v>25</v>
      </c>
      <c r="C9" s="8" t="s">
        <v>26</v>
      </c>
      <c r="D9" s="8">
        <v>7</v>
      </c>
      <c r="E9" s="9"/>
      <c r="F9" s="9">
        <f>D9*E9</f>
        <v>0</v>
      </c>
    </row>
    <row r="10" spans="1:6" x14ac:dyDescent="0.3">
      <c r="A10" s="29" t="s">
        <v>3</v>
      </c>
      <c r="B10" s="4" t="s">
        <v>27</v>
      </c>
      <c r="C10" s="4" t="s">
        <v>28</v>
      </c>
      <c r="D10" s="4">
        <v>1</v>
      </c>
      <c r="E10" s="5"/>
      <c r="F10" s="9">
        <f t="shared" ref="F10:F24" si="0">D10*E10</f>
        <v>0</v>
      </c>
    </row>
    <row r="11" spans="1:6" x14ac:dyDescent="0.3">
      <c r="A11" s="29" t="s">
        <v>4</v>
      </c>
      <c r="B11" s="4" t="s">
        <v>76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5</v>
      </c>
      <c r="B12" s="4" t="s">
        <v>77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3">
      <c r="A13" s="4" t="s">
        <v>6</v>
      </c>
      <c r="B13" s="4" t="s">
        <v>98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29" t="s">
        <v>7</v>
      </c>
      <c r="B14" s="4" t="s">
        <v>30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29" t="s">
        <v>8</v>
      </c>
      <c r="B15" s="4" t="s">
        <v>31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3">
      <c r="A16" s="29" t="s">
        <v>9</v>
      </c>
      <c r="B16" s="4" t="s">
        <v>32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29" t="s">
        <v>10</v>
      </c>
      <c r="B17" s="4" t="s">
        <v>33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29" t="s">
        <v>11</v>
      </c>
      <c r="B18" s="4" t="s">
        <v>92</v>
      </c>
      <c r="C18" s="4" t="s">
        <v>26</v>
      </c>
      <c r="D18" s="4">
        <v>1</v>
      </c>
      <c r="E18" s="5"/>
      <c r="F18" s="9">
        <f t="shared" si="0"/>
        <v>0</v>
      </c>
    </row>
    <row r="19" spans="1:6" x14ac:dyDescent="0.3">
      <c r="A19" s="29" t="s">
        <v>12</v>
      </c>
      <c r="B19" s="4" t="s">
        <v>35</v>
      </c>
      <c r="C19" s="4" t="s">
        <v>28</v>
      </c>
      <c r="D19" s="4">
        <v>1</v>
      </c>
      <c r="E19" s="5"/>
      <c r="F19" s="9">
        <f t="shared" si="0"/>
        <v>0</v>
      </c>
    </row>
    <row r="20" spans="1:6" x14ac:dyDescent="0.3">
      <c r="A20" s="29" t="s">
        <v>13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29" t="s">
        <v>14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29" t="s">
        <v>15</v>
      </c>
      <c r="B22" s="4" t="s">
        <v>153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3">
      <c r="A23" s="29" t="s">
        <v>16</v>
      </c>
      <c r="B23" s="4" t="s">
        <v>93</v>
      </c>
      <c r="C23" s="4" t="s">
        <v>26</v>
      </c>
      <c r="D23" s="4">
        <v>4</v>
      </c>
      <c r="E23" s="5"/>
      <c r="F23" s="9">
        <f t="shared" si="0"/>
        <v>0</v>
      </c>
    </row>
    <row r="24" spans="1:6" x14ac:dyDescent="0.3">
      <c r="A24" s="29" t="s">
        <v>17</v>
      </c>
      <c r="B24" s="4" t="s">
        <v>154</v>
      </c>
      <c r="C24" s="4" t="s">
        <v>28</v>
      </c>
      <c r="D24" s="4">
        <v>1</v>
      </c>
      <c r="E24" s="5"/>
      <c r="F24" s="9">
        <f t="shared" si="0"/>
        <v>0</v>
      </c>
    </row>
    <row r="25" spans="1:6" x14ac:dyDescent="0.3">
      <c r="A25" s="29"/>
      <c r="B25" s="4" t="s">
        <v>49</v>
      </c>
      <c r="C25" s="4"/>
      <c r="D25" s="4"/>
      <c r="E25" s="5"/>
      <c r="F25" s="52">
        <f>SUM(F9:F24)</f>
        <v>0</v>
      </c>
    </row>
    <row r="26" spans="1:6" ht="15.6" x14ac:dyDescent="0.3">
      <c r="A26" s="45"/>
      <c r="B26" s="45" t="s">
        <v>150</v>
      </c>
      <c r="C26" s="71">
        <f>F25*0.25</f>
        <v>0</v>
      </c>
      <c r="D26" s="72"/>
      <c r="E26" s="72"/>
      <c r="F26" s="73"/>
    </row>
    <row r="27" spans="1:6" ht="15.6" x14ac:dyDescent="0.3">
      <c r="A27" s="45"/>
      <c r="B27" s="45" t="s">
        <v>151</v>
      </c>
      <c r="C27" s="71">
        <f>F25*1.25</f>
        <v>0</v>
      </c>
      <c r="D27" s="72"/>
      <c r="E27" s="72"/>
      <c r="F27" s="73"/>
    </row>
    <row r="29" spans="1:6" x14ac:dyDescent="0.3">
      <c r="B29" s="1" t="s">
        <v>147</v>
      </c>
      <c r="C29" s="1" t="s">
        <v>148</v>
      </c>
      <c r="D29" s="1" t="s">
        <v>149</v>
      </c>
      <c r="E29" s="1"/>
      <c r="F29" s="1"/>
    </row>
    <row r="30" spans="1:6" x14ac:dyDescent="0.3">
      <c r="B30" s="1"/>
      <c r="C30" s="1"/>
      <c r="D30" s="1"/>
      <c r="E30" s="1"/>
      <c r="F30" s="1"/>
    </row>
    <row r="31" spans="1:6" x14ac:dyDescent="0.3">
      <c r="B31" s="43"/>
      <c r="C31" s="43"/>
      <c r="D31" s="43"/>
      <c r="E31" s="43"/>
      <c r="F31" s="43"/>
    </row>
  </sheetData>
  <mergeCells count="2">
    <mergeCell ref="C26:F26"/>
    <mergeCell ref="C27:F27"/>
  </mergeCells>
  <pageMargins left="0.7" right="0.7" top="0.75" bottom="0.75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5"/>
  <sheetViews>
    <sheetView workbookViewId="0">
      <selection activeCell="J19" sqref="J19"/>
    </sheetView>
  </sheetViews>
  <sheetFormatPr defaultRowHeight="14.4" x14ac:dyDescent="0.3"/>
  <cols>
    <col min="1" max="1" width="8.33203125" customWidth="1"/>
    <col min="2" max="2" width="36.33203125" bestFit="1" customWidth="1"/>
    <col min="5" max="5" width="12.33203125" customWidth="1"/>
    <col min="6" max="6" width="11.88671875" customWidth="1"/>
  </cols>
  <sheetData>
    <row r="1" spans="1:6" ht="15.6" x14ac:dyDescent="0.3">
      <c r="A1" s="40" t="s">
        <v>0</v>
      </c>
      <c r="B1" s="35"/>
      <c r="C1" s="35"/>
      <c r="D1" s="35"/>
      <c r="E1" s="35"/>
      <c r="F1" s="35"/>
    </row>
    <row r="2" spans="1:6" x14ac:dyDescent="0.3">
      <c r="A2" s="35"/>
      <c r="B2" s="35"/>
      <c r="C2" s="35"/>
      <c r="D2" s="35"/>
      <c r="E2" s="35"/>
      <c r="F2" s="35"/>
    </row>
    <row r="3" spans="1:6" x14ac:dyDescent="0.3">
      <c r="A3" s="38" t="s">
        <v>1</v>
      </c>
      <c r="B3" s="38"/>
      <c r="C3" s="38"/>
      <c r="D3" s="38"/>
      <c r="E3" s="38"/>
      <c r="F3" s="38"/>
    </row>
    <row r="4" spans="1:6" x14ac:dyDescent="0.3">
      <c r="A4" s="35"/>
      <c r="B4" s="35"/>
      <c r="C4" s="35"/>
      <c r="D4" s="35"/>
      <c r="E4" s="35"/>
      <c r="F4" s="35"/>
    </row>
    <row r="5" spans="1:6" x14ac:dyDescent="0.3">
      <c r="A5" s="35"/>
      <c r="B5" s="39" t="s">
        <v>137</v>
      </c>
      <c r="C5" s="35"/>
      <c r="D5" s="35"/>
      <c r="E5" s="35"/>
      <c r="F5" s="35"/>
    </row>
    <row r="6" spans="1:6" x14ac:dyDescent="0.3">
      <c r="A6" s="35"/>
      <c r="B6" s="35"/>
      <c r="C6" s="35"/>
      <c r="D6" s="35"/>
      <c r="E6" s="35"/>
      <c r="F6" s="35"/>
    </row>
    <row r="7" spans="1:6" ht="52.8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15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2</v>
      </c>
      <c r="E9" s="5"/>
      <c r="F9" s="9">
        <f t="shared" ref="F9:F28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98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30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31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32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33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 t="s">
        <v>11</v>
      </c>
      <c r="B17" s="4" t="s">
        <v>92</v>
      </c>
      <c r="C17" s="4" t="s">
        <v>26</v>
      </c>
      <c r="D17" s="4">
        <v>1</v>
      </c>
      <c r="E17" s="5"/>
      <c r="F17" s="9">
        <f t="shared" si="0"/>
        <v>0</v>
      </c>
    </row>
    <row r="18" spans="1:6" x14ac:dyDescent="0.3">
      <c r="A18" s="4" t="s">
        <v>12</v>
      </c>
      <c r="B18" s="4" t="s">
        <v>154</v>
      </c>
      <c r="C18" s="4" t="s">
        <v>28</v>
      </c>
      <c r="D18" s="4">
        <v>1</v>
      </c>
      <c r="E18" s="5"/>
      <c r="F18" s="9">
        <f t="shared" si="0"/>
        <v>0</v>
      </c>
    </row>
    <row r="19" spans="1:6" x14ac:dyDescent="0.3">
      <c r="A19" s="4" t="s">
        <v>13</v>
      </c>
      <c r="B19" s="4" t="s">
        <v>35</v>
      </c>
      <c r="C19" s="4" t="s">
        <v>28</v>
      </c>
      <c r="D19" s="4">
        <v>2</v>
      </c>
      <c r="E19" s="5"/>
      <c r="F19" s="9">
        <f t="shared" si="0"/>
        <v>0</v>
      </c>
    </row>
    <row r="20" spans="1:6" x14ac:dyDescent="0.3">
      <c r="A20" s="4" t="s">
        <v>14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4" t="s">
        <v>15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4" t="s">
        <v>16</v>
      </c>
      <c r="B22" s="4" t="s">
        <v>38</v>
      </c>
      <c r="C22" s="4" t="s">
        <v>28</v>
      </c>
      <c r="D22" s="4">
        <v>2</v>
      </c>
      <c r="E22" s="5"/>
      <c r="F22" s="9">
        <f t="shared" si="0"/>
        <v>0</v>
      </c>
    </row>
    <row r="23" spans="1:6" x14ac:dyDescent="0.3">
      <c r="A23" s="21" t="s">
        <v>17</v>
      </c>
      <c r="B23" s="4" t="s">
        <v>39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3">
      <c r="A24" s="21" t="s">
        <v>18</v>
      </c>
      <c r="B24" s="4" t="s">
        <v>40</v>
      </c>
      <c r="C24" s="4" t="s">
        <v>28</v>
      </c>
      <c r="D24" s="4">
        <v>2</v>
      </c>
      <c r="E24" s="5"/>
      <c r="F24" s="9">
        <f t="shared" si="0"/>
        <v>0</v>
      </c>
    </row>
    <row r="25" spans="1:6" x14ac:dyDescent="0.3">
      <c r="A25" s="21" t="s">
        <v>19</v>
      </c>
      <c r="B25" s="4" t="s">
        <v>95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3">
      <c r="A26" s="21" t="s">
        <v>20</v>
      </c>
      <c r="B26" s="4" t="s">
        <v>153</v>
      </c>
      <c r="C26" s="4" t="s">
        <v>28</v>
      </c>
      <c r="D26" s="4">
        <v>1</v>
      </c>
      <c r="E26" s="5"/>
      <c r="F26" s="9">
        <f t="shared" si="0"/>
        <v>0</v>
      </c>
    </row>
    <row r="27" spans="1:6" x14ac:dyDescent="0.3">
      <c r="A27" s="21" t="s">
        <v>21</v>
      </c>
      <c r="B27" s="4" t="s">
        <v>41</v>
      </c>
      <c r="C27" s="4" t="s">
        <v>28</v>
      </c>
      <c r="D27" s="4">
        <v>2</v>
      </c>
      <c r="E27" s="5"/>
      <c r="F27" s="9">
        <f t="shared" si="0"/>
        <v>0</v>
      </c>
    </row>
    <row r="28" spans="1:6" x14ac:dyDescent="0.3">
      <c r="A28" s="21" t="s">
        <v>22</v>
      </c>
      <c r="B28" s="4" t="s">
        <v>94</v>
      </c>
      <c r="C28" s="4" t="s">
        <v>28</v>
      </c>
      <c r="D28" s="4">
        <v>1</v>
      </c>
      <c r="E28" s="5"/>
      <c r="F28" s="9">
        <f t="shared" si="0"/>
        <v>0</v>
      </c>
    </row>
    <row r="29" spans="1:6" x14ac:dyDescent="0.3">
      <c r="A29" s="21"/>
      <c r="B29" s="4" t="s">
        <v>49</v>
      </c>
      <c r="C29" s="4"/>
      <c r="D29" s="4"/>
      <c r="E29" s="5"/>
      <c r="F29" s="51">
        <f>SUM(F8:F28)</f>
        <v>0</v>
      </c>
    </row>
    <row r="30" spans="1:6" ht="15.6" x14ac:dyDescent="0.3">
      <c r="A30" s="45"/>
      <c r="B30" s="45" t="s">
        <v>150</v>
      </c>
      <c r="C30" s="71">
        <f>F29*0.25</f>
        <v>0</v>
      </c>
      <c r="D30" s="72"/>
      <c r="E30" s="72"/>
      <c r="F30" s="73"/>
    </row>
    <row r="31" spans="1:6" ht="15.6" x14ac:dyDescent="0.3">
      <c r="A31" s="45"/>
      <c r="B31" s="45" t="s">
        <v>151</v>
      </c>
      <c r="C31" s="71">
        <f>F29*1.25</f>
        <v>0</v>
      </c>
      <c r="D31" s="72"/>
      <c r="E31" s="72"/>
      <c r="F31" s="73"/>
    </row>
    <row r="33" spans="2:7" x14ac:dyDescent="0.3">
      <c r="B33" s="1" t="s">
        <v>147</v>
      </c>
      <c r="C33" s="1" t="s">
        <v>148</v>
      </c>
      <c r="D33" s="1" t="s">
        <v>149</v>
      </c>
      <c r="E33" s="1"/>
      <c r="F33" s="1"/>
    </row>
    <row r="34" spans="2:7" x14ac:dyDescent="0.3">
      <c r="B34" s="1"/>
      <c r="C34" s="1"/>
      <c r="D34" s="1"/>
      <c r="E34" s="1"/>
      <c r="F34" s="1"/>
    </row>
    <row r="35" spans="2:7" x14ac:dyDescent="0.3">
      <c r="B35" s="43"/>
      <c r="C35" s="43"/>
      <c r="D35" s="43"/>
      <c r="E35" s="43"/>
      <c r="F35" s="43"/>
      <c r="G35" s="44"/>
    </row>
  </sheetData>
  <mergeCells count="2">
    <mergeCell ref="C30:F30"/>
    <mergeCell ref="C31:F3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5"/>
  <sheetViews>
    <sheetView topLeftCell="A31" zoomScaleNormal="100" workbookViewId="0">
      <selection activeCell="A38" sqref="A38"/>
    </sheetView>
  </sheetViews>
  <sheetFormatPr defaultRowHeight="14.4" x14ac:dyDescent="0.3"/>
  <cols>
    <col min="1" max="1" width="6.88671875" customWidth="1"/>
    <col min="2" max="2" width="25.109375" customWidth="1"/>
    <col min="3" max="3" width="18.33203125" bestFit="1" customWidth="1"/>
    <col min="4" max="4" width="18.5546875" customWidth="1"/>
    <col min="5" max="5" width="16.88671875" customWidth="1"/>
    <col min="6" max="6" width="13" customWidth="1"/>
    <col min="7" max="7" width="18.88671875" customWidth="1"/>
  </cols>
  <sheetData>
    <row r="1" spans="1:7" ht="15.6" x14ac:dyDescent="0.3">
      <c r="A1" s="14" t="s">
        <v>50</v>
      </c>
    </row>
    <row r="3" spans="1:7" s="13" customFormat="1" ht="30" customHeight="1" x14ac:dyDescent="0.3">
      <c r="A3" s="15" t="s">
        <v>24</v>
      </c>
      <c r="B3" s="15" t="s">
        <v>51</v>
      </c>
      <c r="C3" s="16" t="s">
        <v>52</v>
      </c>
      <c r="D3" s="16" t="s">
        <v>53</v>
      </c>
      <c r="E3" s="16" t="s">
        <v>54</v>
      </c>
      <c r="F3" s="46" t="s">
        <v>150</v>
      </c>
      <c r="G3" s="46" t="s">
        <v>151</v>
      </c>
    </row>
    <row r="4" spans="1:7" s="13" customFormat="1" ht="30" customHeight="1" x14ac:dyDescent="0.3">
      <c r="A4" s="15" t="s">
        <v>55</v>
      </c>
      <c r="B4" s="15" t="s">
        <v>56</v>
      </c>
      <c r="C4" s="15">
        <v>300</v>
      </c>
      <c r="D4" s="32"/>
      <c r="E4" s="32">
        <f>C4*D4</f>
        <v>0</v>
      </c>
      <c r="F4" s="50">
        <v>0</v>
      </c>
      <c r="G4" s="50">
        <v>0</v>
      </c>
    </row>
    <row r="5" spans="1:7" ht="6" customHeight="1" x14ac:dyDescent="0.3"/>
    <row r="6" spans="1:7" ht="11.25" customHeight="1" x14ac:dyDescent="0.3"/>
    <row r="7" spans="1:7" ht="6" customHeight="1" x14ac:dyDescent="0.3"/>
    <row r="8" spans="1:7" x14ac:dyDescent="0.3">
      <c r="A8" t="s">
        <v>57</v>
      </c>
    </row>
    <row r="10" spans="1:7" s="13" customFormat="1" x14ac:dyDescent="0.3">
      <c r="A10" s="15" t="s">
        <v>24</v>
      </c>
      <c r="B10" s="15" t="s">
        <v>58</v>
      </c>
      <c r="C10" s="15" t="s">
        <v>59</v>
      </c>
    </row>
    <row r="11" spans="1:7" s="13" customFormat="1" ht="30" customHeight="1" x14ac:dyDescent="0.3">
      <c r="A11" s="30" t="s">
        <v>2</v>
      </c>
      <c r="B11" s="16" t="s">
        <v>133</v>
      </c>
      <c r="C11" s="32">
        <f>'VW Transporter 2,5 TDI KA300FC'!F27</f>
        <v>0</v>
      </c>
    </row>
    <row r="12" spans="1:7" s="13" customFormat="1" ht="30" customHeight="1" x14ac:dyDescent="0.3">
      <c r="A12" s="15" t="s">
        <v>3</v>
      </c>
      <c r="B12" s="16" t="s">
        <v>60</v>
      </c>
      <c r="C12" s="32">
        <f>'VW Transporter 2,5 TDI KA105DL'!F26</f>
        <v>0</v>
      </c>
    </row>
    <row r="13" spans="1:7" s="13" customFormat="1" ht="30" customHeight="1" x14ac:dyDescent="0.3">
      <c r="A13" s="15" t="s">
        <v>4</v>
      </c>
      <c r="B13" s="16" t="s">
        <v>61</v>
      </c>
      <c r="C13" s="32">
        <f>'VW Transporter 2.0 TDI KA101FJ'!F27</f>
        <v>0</v>
      </c>
    </row>
    <row r="14" spans="1:7" s="13" customFormat="1" ht="30" customHeight="1" x14ac:dyDescent="0.3">
      <c r="A14" s="15" t="s">
        <v>5</v>
      </c>
      <c r="B14" s="16" t="s">
        <v>135</v>
      </c>
      <c r="C14" s="32">
        <f>'Citroen Jumper 2,2 HDI KA606EJ'!C29</f>
        <v>0</v>
      </c>
    </row>
    <row r="15" spans="1:7" s="13" customFormat="1" ht="30" customHeight="1" x14ac:dyDescent="0.3">
      <c r="A15" s="15" t="s">
        <v>6</v>
      </c>
      <c r="B15" s="16" t="s">
        <v>99</v>
      </c>
      <c r="C15" s="32">
        <f>'Citroen Jumper 2,2 HDI KA979GF'!F25</f>
        <v>0</v>
      </c>
    </row>
    <row r="16" spans="1:7" s="13" customFormat="1" ht="30" customHeight="1" x14ac:dyDescent="0.3">
      <c r="A16" s="15" t="s">
        <v>7</v>
      </c>
      <c r="B16" s="23" t="s">
        <v>79</v>
      </c>
      <c r="C16" s="33">
        <f>'Citroen Jumper 2,2 HDI KA700DB'!F24</f>
        <v>0</v>
      </c>
    </row>
    <row r="17" spans="1:4" s="13" customFormat="1" ht="30" customHeight="1" x14ac:dyDescent="0.3">
      <c r="A17" s="15" t="s">
        <v>8</v>
      </c>
      <c r="B17" s="23" t="s">
        <v>112</v>
      </c>
      <c r="C17" s="33">
        <f>'Citroen Jumper 2.2HDI KA 460 GO'!F26</f>
        <v>0</v>
      </c>
    </row>
    <row r="18" spans="1:4" s="13" customFormat="1" ht="30" customHeight="1" x14ac:dyDescent="0.3">
      <c r="A18" s="15" t="s">
        <v>9</v>
      </c>
      <c r="B18" s="23" t="s">
        <v>134</v>
      </c>
      <c r="C18" s="33">
        <f>'Peugeot Boxer KA440HN'!F26</f>
        <v>0</v>
      </c>
    </row>
    <row r="19" spans="1:4" s="13" customFormat="1" ht="30" customHeight="1" x14ac:dyDescent="0.3">
      <c r="A19" s="15" t="s">
        <v>10</v>
      </c>
      <c r="B19" s="23" t="s">
        <v>138</v>
      </c>
      <c r="C19" s="33">
        <f>'Citroen Jumper KA 370 EJ'!F31</f>
        <v>0</v>
      </c>
    </row>
    <row r="20" spans="1:4" s="13" customFormat="1" ht="30" customHeight="1" x14ac:dyDescent="0.3">
      <c r="A20" s="15" t="s">
        <v>11</v>
      </c>
      <c r="B20" s="23" t="s">
        <v>120</v>
      </c>
      <c r="C20" s="33">
        <f>'Ford Transit KA750 FS'!F28</f>
        <v>0</v>
      </c>
    </row>
    <row r="21" spans="1:4" s="13" customFormat="1" ht="30" customHeight="1" x14ac:dyDescent="0.3">
      <c r="A21" s="15" t="s">
        <v>12</v>
      </c>
      <c r="B21" s="23" t="s">
        <v>122</v>
      </c>
      <c r="C21" s="33">
        <f>'Renault Trafic KA688 HL'!F25</f>
        <v>0</v>
      </c>
    </row>
    <row r="22" spans="1:4" s="13" customFormat="1" ht="30" customHeight="1" x14ac:dyDescent="0.3">
      <c r="A22" s="15" t="s">
        <v>13</v>
      </c>
      <c r="B22" s="23" t="s">
        <v>139</v>
      </c>
      <c r="C22" s="33">
        <f>'VW Transporter KA 700ET'!F29</f>
        <v>0</v>
      </c>
    </row>
    <row r="23" spans="1:4" s="13" customFormat="1" ht="30" customHeight="1" x14ac:dyDescent="0.3">
      <c r="A23" s="15" t="s">
        <v>14</v>
      </c>
      <c r="B23" s="23" t="s">
        <v>80</v>
      </c>
      <c r="C23" s="33">
        <f>'Megane KA 550DU '!F18</f>
        <v>0</v>
      </c>
    </row>
    <row r="24" spans="1:4" s="13" customFormat="1" ht="30" customHeight="1" x14ac:dyDescent="0.3">
      <c r="A24" s="15" t="s">
        <v>15</v>
      </c>
      <c r="B24" s="23" t="s">
        <v>82</v>
      </c>
      <c r="C24" s="33">
        <f>'Twingo KA 540DU'!F18</f>
        <v>0</v>
      </c>
      <c r="D24" s="41"/>
    </row>
    <row r="25" spans="1:4" s="13" customFormat="1" ht="30" customHeight="1" x14ac:dyDescent="0.3">
      <c r="A25" s="15" t="s">
        <v>16</v>
      </c>
      <c r="B25" s="23" t="s">
        <v>81</v>
      </c>
      <c r="C25" s="33">
        <f>'Twingo KA 560DU'!F20</f>
        <v>0</v>
      </c>
    </row>
    <row r="26" spans="1:4" s="13" customFormat="1" ht="30" customHeight="1" x14ac:dyDescent="0.3">
      <c r="A26" s="15" t="s">
        <v>17</v>
      </c>
      <c r="B26" s="23" t="s">
        <v>83</v>
      </c>
      <c r="C26" s="33">
        <f>'Twingo KA 101EB'!F20</f>
        <v>0</v>
      </c>
    </row>
    <row r="27" spans="1:4" s="13" customFormat="1" ht="30" customHeight="1" x14ac:dyDescent="0.3">
      <c r="A27" s="15" t="s">
        <v>18</v>
      </c>
      <c r="B27" s="23" t="s">
        <v>84</v>
      </c>
      <c r="C27" s="33">
        <f>'Twingo KA 102EB'!F19</f>
        <v>0</v>
      </c>
    </row>
    <row r="28" spans="1:4" s="13" customFormat="1" ht="30" customHeight="1" x14ac:dyDescent="0.3">
      <c r="A28" s="15" t="s">
        <v>19</v>
      </c>
      <c r="B28" s="23" t="s">
        <v>85</v>
      </c>
      <c r="C28" s="33">
        <f>'VW Polo KA 236FH'!F17</f>
        <v>0</v>
      </c>
    </row>
    <row r="29" spans="1:4" s="13" customFormat="1" ht="30" customHeight="1" x14ac:dyDescent="0.3">
      <c r="A29" s="15" t="s">
        <v>20</v>
      </c>
      <c r="B29" s="23" t="s">
        <v>86</v>
      </c>
      <c r="C29" s="33">
        <f>'VW Polo KA 237FH'!F17</f>
        <v>0</v>
      </c>
    </row>
    <row r="30" spans="1:4" s="13" customFormat="1" ht="30" customHeight="1" x14ac:dyDescent="0.3">
      <c r="A30" s="15" t="s">
        <v>21</v>
      </c>
      <c r="B30" s="23" t="s">
        <v>87</v>
      </c>
      <c r="C30" s="33">
        <f>'Astra KA 565BB'!F15</f>
        <v>0</v>
      </c>
    </row>
    <row r="31" spans="1:4" s="13" customFormat="1" ht="30" customHeight="1" x14ac:dyDescent="0.3">
      <c r="A31" s="15" t="s">
        <v>22</v>
      </c>
      <c r="B31" s="23" t="s">
        <v>89</v>
      </c>
      <c r="C31" s="33">
        <f>'C3 KA 764EI'!F16</f>
        <v>0</v>
      </c>
    </row>
    <row r="32" spans="1:4" s="13" customFormat="1" ht="30" customHeight="1" x14ac:dyDescent="0.3">
      <c r="A32" s="15" t="s">
        <v>140</v>
      </c>
      <c r="B32" s="23" t="s">
        <v>88</v>
      </c>
      <c r="C32" s="33">
        <f>'C3 KA 768EI'!F15</f>
        <v>0</v>
      </c>
    </row>
    <row r="33" spans="1:6" s="13" customFormat="1" ht="30" customHeight="1" x14ac:dyDescent="0.3">
      <c r="A33" s="15" t="s">
        <v>23</v>
      </c>
      <c r="B33" s="23" t="s">
        <v>90</v>
      </c>
      <c r="C33" s="33">
        <f>'C3 KA783EI'!F15</f>
        <v>0</v>
      </c>
    </row>
    <row r="34" spans="1:6" s="13" customFormat="1" ht="30" customHeight="1" x14ac:dyDescent="0.3">
      <c r="A34" s="15" t="s">
        <v>123</v>
      </c>
      <c r="B34" s="23" t="s">
        <v>118</v>
      </c>
      <c r="C34" s="33">
        <f>'C3 KA 368FA'!F16</f>
        <v>0</v>
      </c>
    </row>
    <row r="35" spans="1:6" s="13" customFormat="1" ht="30" customHeight="1" x14ac:dyDescent="0.3">
      <c r="A35" s="22" t="s">
        <v>113</v>
      </c>
      <c r="B35" s="23" t="s">
        <v>117</v>
      </c>
      <c r="C35" s="33">
        <f>'PANDA KA 966 GF'!F15</f>
        <v>0</v>
      </c>
    </row>
    <row r="36" spans="1:6" s="13" customFormat="1" ht="30" customHeight="1" x14ac:dyDescent="0.3">
      <c r="A36" s="22" t="s">
        <v>114</v>
      </c>
      <c r="B36" s="23" t="s">
        <v>141</v>
      </c>
      <c r="C36" s="33">
        <f>'VW POLO KA421JV'!C16</f>
        <v>0</v>
      </c>
    </row>
    <row r="37" spans="1:6" s="13" customFormat="1" ht="30" customHeight="1" x14ac:dyDescent="0.3">
      <c r="A37" s="22" t="s">
        <v>115</v>
      </c>
      <c r="B37" s="23" t="s">
        <v>142</v>
      </c>
      <c r="C37" s="33">
        <f>'RENAULT TWINGO KA594KB'!C16</f>
        <v>0</v>
      </c>
    </row>
    <row r="38" spans="1:6" s="13" customFormat="1" ht="30" customHeight="1" x14ac:dyDescent="0.3">
      <c r="A38" s="22" t="s">
        <v>116</v>
      </c>
      <c r="B38" s="23" t="s">
        <v>143</v>
      </c>
      <c r="C38" s="33">
        <f>'RENAULT CLIO KA584KB'!F16</f>
        <v>0</v>
      </c>
    </row>
    <row r="39" spans="1:6" ht="30" customHeight="1" x14ac:dyDescent="0.3">
      <c r="A39" s="17"/>
      <c r="B39" s="18" t="s">
        <v>62</v>
      </c>
      <c r="C39" s="33">
        <f>E4</f>
        <v>0</v>
      </c>
      <c r="D39" s="13"/>
    </row>
    <row r="40" spans="1:6" ht="30" customHeight="1" x14ac:dyDescent="0.3">
      <c r="A40" s="19"/>
      <c r="B40" s="19" t="s">
        <v>63</v>
      </c>
      <c r="C40" s="42">
        <f>SUM(C11:C39)</f>
        <v>0</v>
      </c>
      <c r="D40" s="13"/>
    </row>
    <row r="41" spans="1:6" ht="30" customHeight="1" x14ac:dyDescent="0.3">
      <c r="A41" s="47"/>
      <c r="B41" s="47" t="s">
        <v>150</v>
      </c>
      <c r="C41" s="49">
        <f>C40*0.25</f>
        <v>0</v>
      </c>
      <c r="D41" s="13"/>
    </row>
    <row r="42" spans="1:6" ht="30" customHeight="1" x14ac:dyDescent="0.3">
      <c r="A42" s="47"/>
      <c r="B42" s="47" t="s">
        <v>152</v>
      </c>
      <c r="C42" s="49">
        <f>SUM(C40:C41)</f>
        <v>0</v>
      </c>
      <c r="D42" s="13"/>
    </row>
    <row r="43" spans="1:6" ht="29.25" customHeight="1" x14ac:dyDescent="0.3">
      <c r="B43" s="1" t="s">
        <v>147</v>
      </c>
      <c r="C43" s="1" t="s">
        <v>148</v>
      </c>
      <c r="D43" s="1" t="s">
        <v>149</v>
      </c>
      <c r="E43" s="1"/>
      <c r="F43" s="1"/>
    </row>
    <row r="44" spans="1:6" x14ac:dyDescent="0.3">
      <c r="B44" s="1"/>
      <c r="C44" s="1"/>
      <c r="D44" s="1"/>
      <c r="E44" s="1"/>
      <c r="F44" s="1"/>
    </row>
    <row r="45" spans="1:6" x14ac:dyDescent="0.3">
      <c r="B45" s="43"/>
      <c r="C45" s="43"/>
      <c r="D45" s="43"/>
      <c r="E45" s="43"/>
      <c r="F45" s="43"/>
    </row>
  </sheetData>
  <pageMargins left="0.7" right="0.7" top="0.75" bottom="0.75" header="0.3" footer="0.3"/>
  <pageSetup paperSize="9" scale="67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"/>
  <sheetViews>
    <sheetView zoomScaleNormal="100" workbookViewId="0">
      <selection activeCell="H17" sqref="H17"/>
    </sheetView>
  </sheetViews>
  <sheetFormatPr defaultRowHeight="14.4" x14ac:dyDescent="0.3"/>
  <cols>
    <col min="1" max="1" width="6.44140625" customWidth="1"/>
    <col min="2" max="2" width="33.88671875" customWidth="1"/>
    <col min="4" max="4" width="11.3320312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65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5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7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98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100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101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102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103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 t="s">
        <v>124</v>
      </c>
      <c r="B17" s="4" t="s">
        <v>125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"/>
      <c r="B18" s="4" t="s">
        <v>49</v>
      </c>
      <c r="C18" s="4"/>
      <c r="D18" s="4"/>
      <c r="E18" s="5"/>
      <c r="F18" s="51">
        <f>SUM(F8:F17)</f>
        <v>0</v>
      </c>
    </row>
    <row r="19" spans="1:6" ht="15.6" x14ac:dyDescent="0.3">
      <c r="A19" s="48"/>
      <c r="B19" s="45" t="s">
        <v>150</v>
      </c>
      <c r="C19" s="71">
        <f>F18*0.25</f>
        <v>0</v>
      </c>
      <c r="D19" s="72"/>
      <c r="E19" s="72"/>
      <c r="F19" s="73"/>
    </row>
    <row r="20" spans="1:6" ht="15.6" x14ac:dyDescent="0.3">
      <c r="A20" s="48"/>
      <c r="B20" s="45" t="s">
        <v>151</v>
      </c>
      <c r="C20" s="71">
        <f>SUM(C18:F19)</f>
        <v>0</v>
      </c>
      <c r="D20" s="72"/>
      <c r="E20" s="72"/>
      <c r="F20" s="73"/>
    </row>
    <row r="22" spans="1:6" x14ac:dyDescent="0.3">
      <c r="B22" s="1" t="s">
        <v>147</v>
      </c>
      <c r="C22" s="1" t="s">
        <v>148</v>
      </c>
      <c r="D22" s="1" t="s">
        <v>149</v>
      </c>
      <c r="E22" s="1"/>
      <c r="F22" s="1"/>
    </row>
    <row r="23" spans="1:6" x14ac:dyDescent="0.3">
      <c r="B23" s="1"/>
      <c r="C23" s="1"/>
      <c r="D23" s="1"/>
      <c r="E23" s="1"/>
      <c r="F23" s="1"/>
    </row>
    <row r="24" spans="1:6" x14ac:dyDescent="0.3">
      <c r="B24" s="43"/>
      <c r="C24" s="43"/>
      <c r="D24" s="43"/>
      <c r="E24" s="43"/>
      <c r="F24" s="43"/>
    </row>
  </sheetData>
  <mergeCells count="2">
    <mergeCell ref="C19:F19"/>
    <mergeCell ref="C20:F20"/>
  </mergeCells>
  <pageMargins left="0.7" right="0.7" top="0.75" bottom="0.75" header="0.3" footer="0.3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zoomScaleNormal="100" workbookViewId="0">
      <selection activeCell="H8" sqref="H8"/>
    </sheetView>
  </sheetViews>
  <sheetFormatPr defaultRowHeight="14.4" x14ac:dyDescent="0.3"/>
  <cols>
    <col min="1" max="1" width="6.44140625" customWidth="1"/>
    <col min="2" max="2" width="34.88671875" customWidth="1"/>
    <col min="3" max="3" width="9.109375" customWidth="1"/>
    <col min="4" max="4" width="11.3320312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66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38.25" customHeight="1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7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104</v>
      </c>
      <c r="C12" s="4" t="s">
        <v>28</v>
      </c>
      <c r="D12" s="4">
        <v>4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106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105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107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108</v>
      </c>
      <c r="C16" s="4" t="s">
        <v>28</v>
      </c>
      <c r="D16" s="4">
        <v>1</v>
      </c>
      <c r="E16" s="5"/>
      <c r="F16" s="9">
        <f t="shared" si="0"/>
        <v>0</v>
      </c>
    </row>
    <row r="17" spans="1:6" ht="28.2" x14ac:dyDescent="0.3">
      <c r="A17" s="4" t="s">
        <v>11</v>
      </c>
      <c r="B17" s="31" t="s">
        <v>109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"/>
      <c r="B18" s="4" t="s">
        <v>49</v>
      </c>
      <c r="C18" s="4"/>
      <c r="D18" s="4"/>
      <c r="E18" s="5"/>
      <c r="F18" s="51">
        <f>SUM(F8:F17)</f>
        <v>0</v>
      </c>
    </row>
    <row r="19" spans="1:6" ht="15.6" x14ac:dyDescent="0.3">
      <c r="A19" s="45"/>
      <c r="B19" s="45" t="s">
        <v>150</v>
      </c>
      <c r="C19" s="71">
        <f>F18*0.25</f>
        <v>0</v>
      </c>
      <c r="D19" s="72"/>
      <c r="E19" s="72"/>
      <c r="F19" s="73"/>
    </row>
    <row r="20" spans="1:6" ht="15.6" x14ac:dyDescent="0.3">
      <c r="A20" s="45"/>
      <c r="B20" s="45" t="s">
        <v>151</v>
      </c>
      <c r="C20" s="71">
        <f>SUM(C18:F19)</f>
        <v>0</v>
      </c>
      <c r="D20" s="72"/>
      <c r="E20" s="72"/>
      <c r="F20" s="73"/>
    </row>
    <row r="22" spans="1:6" x14ac:dyDescent="0.3">
      <c r="B22" s="1" t="s">
        <v>147</v>
      </c>
      <c r="C22" s="1" t="s">
        <v>148</v>
      </c>
      <c r="D22" s="1" t="s">
        <v>149</v>
      </c>
      <c r="E22" s="1"/>
      <c r="F22" s="1"/>
    </row>
    <row r="23" spans="1:6" x14ac:dyDescent="0.3">
      <c r="B23" s="1"/>
      <c r="C23" s="1"/>
      <c r="D23" s="1"/>
      <c r="E23" s="1"/>
      <c r="F23" s="1"/>
    </row>
    <row r="24" spans="1:6" x14ac:dyDescent="0.3">
      <c r="B24" s="43"/>
      <c r="C24" s="43"/>
      <c r="D24" s="43"/>
      <c r="E24" s="43"/>
      <c r="F24" s="43"/>
    </row>
  </sheetData>
  <mergeCells count="2">
    <mergeCell ref="C19:F19"/>
    <mergeCell ref="C20:F20"/>
  </mergeCells>
  <pageMargins left="0.7" right="0.7" top="0.75" bottom="0.75" header="0.3" footer="0.3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6"/>
  <sheetViews>
    <sheetView workbookViewId="0">
      <selection activeCell="I15" sqref="I15"/>
    </sheetView>
  </sheetViews>
  <sheetFormatPr defaultRowHeight="14.4" x14ac:dyDescent="0.3"/>
  <cols>
    <col min="1" max="1" width="6.44140625" customWidth="1"/>
    <col min="2" max="2" width="33.88671875" bestFit="1" customWidth="1"/>
    <col min="4" max="4" width="12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67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9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104</v>
      </c>
      <c r="C12" s="4" t="s">
        <v>28</v>
      </c>
      <c r="D12" s="4">
        <v>4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106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105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107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108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 t="s">
        <v>11</v>
      </c>
      <c r="B17" s="4" t="s">
        <v>29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" t="s">
        <v>126</v>
      </c>
      <c r="B18" s="4" t="s">
        <v>125</v>
      </c>
      <c r="C18" s="4" t="s">
        <v>28</v>
      </c>
      <c r="D18" s="4">
        <v>1</v>
      </c>
      <c r="E18" s="5"/>
      <c r="F18" s="9">
        <f t="shared" si="0"/>
        <v>0</v>
      </c>
    </row>
    <row r="19" spans="1:6" x14ac:dyDescent="0.3">
      <c r="A19" s="4" t="s">
        <v>127</v>
      </c>
      <c r="B19" s="4" t="s">
        <v>128</v>
      </c>
      <c r="C19" s="4" t="s">
        <v>28</v>
      </c>
      <c r="D19" s="4">
        <v>3</v>
      </c>
      <c r="E19" s="5"/>
      <c r="F19" s="9">
        <f t="shared" si="0"/>
        <v>0</v>
      </c>
    </row>
    <row r="20" spans="1:6" x14ac:dyDescent="0.3">
      <c r="A20" s="4"/>
      <c r="B20" s="4" t="s">
        <v>49</v>
      </c>
      <c r="C20" s="4"/>
      <c r="D20" s="4"/>
      <c r="E20" s="5"/>
      <c r="F20" s="51">
        <f>SUM(F8:F19)</f>
        <v>0</v>
      </c>
    </row>
    <row r="21" spans="1:6" ht="15.6" x14ac:dyDescent="0.3">
      <c r="A21" s="45"/>
      <c r="B21" s="45" t="s">
        <v>150</v>
      </c>
      <c r="C21" s="71">
        <f>F20*0.25</f>
        <v>0</v>
      </c>
      <c r="D21" s="72"/>
      <c r="E21" s="72"/>
      <c r="F21" s="73"/>
    </row>
    <row r="22" spans="1:6" ht="15.6" x14ac:dyDescent="0.3">
      <c r="A22" s="45"/>
      <c r="B22" s="45" t="s">
        <v>151</v>
      </c>
      <c r="C22" s="71">
        <f>SUM(C20:F21)</f>
        <v>0</v>
      </c>
      <c r="D22" s="72"/>
      <c r="E22" s="72"/>
      <c r="F22" s="73"/>
    </row>
    <row r="24" spans="1:6" x14ac:dyDescent="0.3">
      <c r="B24" s="1" t="s">
        <v>147</v>
      </c>
      <c r="C24" s="1" t="s">
        <v>148</v>
      </c>
      <c r="D24" s="1" t="s">
        <v>149</v>
      </c>
      <c r="E24" s="1"/>
      <c r="F24" s="1"/>
    </row>
    <row r="25" spans="1:6" x14ac:dyDescent="0.3">
      <c r="B25" s="1"/>
      <c r="C25" s="1"/>
      <c r="D25" s="1"/>
      <c r="E25" s="1"/>
      <c r="F25" s="1"/>
    </row>
    <row r="26" spans="1:6" x14ac:dyDescent="0.3">
      <c r="B26" s="43"/>
      <c r="C26" s="43"/>
      <c r="D26" s="43"/>
      <c r="E26" s="43"/>
      <c r="F26" s="43"/>
    </row>
  </sheetData>
  <mergeCells count="2">
    <mergeCell ref="C21:F21"/>
    <mergeCell ref="C22:F22"/>
  </mergeCells>
  <pageMargins left="0.7" right="0.7" top="0.75" bottom="0.75" header="0.3" footer="0.3"/>
  <pageSetup paperSize="9" scale="9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6"/>
  <sheetViews>
    <sheetView workbookViewId="0">
      <selection activeCell="H14" sqref="H14"/>
    </sheetView>
  </sheetViews>
  <sheetFormatPr defaultRowHeight="14.4" x14ac:dyDescent="0.3"/>
  <cols>
    <col min="1" max="1" width="6.44140625" customWidth="1"/>
    <col min="2" max="2" width="33.88671875" bestFit="1" customWidth="1"/>
    <col min="4" max="4" width="14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68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9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104</v>
      </c>
      <c r="C12" s="4" t="s">
        <v>28</v>
      </c>
      <c r="D12" s="4">
        <v>4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106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105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107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108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 t="s">
        <v>11</v>
      </c>
      <c r="B17" s="4" t="s">
        <v>29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" t="s">
        <v>126</v>
      </c>
      <c r="B18" s="4" t="s">
        <v>125</v>
      </c>
      <c r="C18" s="4" t="s">
        <v>28</v>
      </c>
      <c r="D18" s="4">
        <v>1</v>
      </c>
      <c r="E18" s="5"/>
      <c r="F18" s="9">
        <f t="shared" si="0"/>
        <v>0</v>
      </c>
    </row>
    <row r="19" spans="1:6" x14ac:dyDescent="0.3">
      <c r="A19" s="4" t="s">
        <v>127</v>
      </c>
      <c r="B19" s="4" t="s">
        <v>128</v>
      </c>
      <c r="C19" s="4" t="s">
        <v>28</v>
      </c>
      <c r="D19" s="4">
        <v>3</v>
      </c>
      <c r="E19" s="5"/>
      <c r="F19" s="9">
        <f t="shared" si="0"/>
        <v>0</v>
      </c>
    </row>
    <row r="20" spans="1:6" ht="14.25" customHeight="1" x14ac:dyDescent="0.3">
      <c r="A20" s="4"/>
      <c r="B20" s="4" t="s">
        <v>49</v>
      </c>
      <c r="C20" s="4"/>
      <c r="D20" s="4"/>
      <c r="E20" s="5"/>
      <c r="F20" s="51">
        <f>SUM(F8:F19)</f>
        <v>0</v>
      </c>
    </row>
    <row r="21" spans="1:6" ht="15.6" x14ac:dyDescent="0.3">
      <c r="A21" s="45"/>
      <c r="B21" s="45" t="s">
        <v>150</v>
      </c>
      <c r="C21" s="71">
        <f>F20*0.25</f>
        <v>0</v>
      </c>
      <c r="D21" s="72"/>
      <c r="E21" s="72"/>
      <c r="F21" s="73"/>
    </row>
    <row r="22" spans="1:6" ht="15.6" x14ac:dyDescent="0.3">
      <c r="A22" s="45"/>
      <c r="B22" s="45" t="s">
        <v>151</v>
      </c>
      <c r="C22" s="71">
        <f>SUM(C20:F21)</f>
        <v>0</v>
      </c>
      <c r="D22" s="72"/>
      <c r="E22" s="72"/>
      <c r="F22" s="73"/>
    </row>
    <row r="24" spans="1:6" x14ac:dyDescent="0.3">
      <c r="B24" s="1" t="s">
        <v>147</v>
      </c>
      <c r="C24" s="1" t="s">
        <v>148</v>
      </c>
      <c r="D24" s="1" t="s">
        <v>149</v>
      </c>
      <c r="E24" s="1"/>
      <c r="F24" s="1"/>
    </row>
    <row r="25" spans="1:6" x14ac:dyDescent="0.3">
      <c r="B25" s="1"/>
      <c r="C25" s="1"/>
      <c r="D25" s="1"/>
      <c r="E25" s="1"/>
      <c r="F25" s="1"/>
    </row>
    <row r="26" spans="1:6" x14ac:dyDescent="0.3">
      <c r="B26" s="43"/>
      <c r="C26" s="43"/>
      <c r="D26" s="43"/>
      <c r="E26" s="43"/>
      <c r="F26" s="43"/>
    </row>
  </sheetData>
  <mergeCells count="2">
    <mergeCell ref="C21:F21"/>
    <mergeCell ref="C22:F22"/>
  </mergeCells>
  <pageMargins left="0.7" right="0.7" top="0.75" bottom="0.75" header="0.3" footer="0.3"/>
  <pageSetup paperSize="9" scale="8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5"/>
  <sheetViews>
    <sheetView workbookViewId="0">
      <selection activeCell="H15" sqref="H15"/>
    </sheetView>
  </sheetViews>
  <sheetFormatPr defaultRowHeight="14.4" x14ac:dyDescent="0.3"/>
  <cols>
    <col min="1" max="1" width="6.44140625" customWidth="1"/>
    <col min="2" max="2" width="33.88671875" customWidth="1"/>
    <col min="4" max="4" width="12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69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8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104</v>
      </c>
      <c r="C12" s="4" t="s">
        <v>28</v>
      </c>
      <c r="D12" s="4">
        <v>4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106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105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107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108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 t="s">
        <v>11</v>
      </c>
      <c r="B17" s="4" t="s">
        <v>125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" t="s">
        <v>12</v>
      </c>
      <c r="B18" s="4" t="s">
        <v>128</v>
      </c>
      <c r="C18" s="4" t="s">
        <v>28</v>
      </c>
      <c r="D18" s="4">
        <v>3</v>
      </c>
      <c r="E18" s="5"/>
      <c r="F18" s="9">
        <f t="shared" si="0"/>
        <v>0</v>
      </c>
    </row>
    <row r="19" spans="1:6" x14ac:dyDescent="0.3">
      <c r="A19" s="4"/>
      <c r="B19" s="4" t="s">
        <v>49</v>
      </c>
      <c r="C19" s="4"/>
      <c r="D19" s="4"/>
      <c r="E19" s="5"/>
      <c r="F19" s="51">
        <f>SUM(F8:F18)</f>
        <v>0</v>
      </c>
    </row>
    <row r="20" spans="1:6" ht="15.6" x14ac:dyDescent="0.3">
      <c r="A20" s="45"/>
      <c r="B20" s="45" t="s">
        <v>150</v>
      </c>
      <c r="C20" s="71">
        <f>F19*0.25</f>
        <v>0</v>
      </c>
      <c r="D20" s="72"/>
      <c r="E20" s="72"/>
      <c r="F20" s="73"/>
    </row>
    <row r="21" spans="1:6" ht="15.6" x14ac:dyDescent="0.3">
      <c r="A21" s="45"/>
      <c r="B21" s="45" t="s">
        <v>151</v>
      </c>
      <c r="C21" s="71">
        <f>SUM(C19:F20)</f>
        <v>0</v>
      </c>
      <c r="D21" s="72"/>
      <c r="E21" s="72"/>
      <c r="F21" s="73"/>
    </row>
    <row r="23" spans="1:6" x14ac:dyDescent="0.3">
      <c r="B23" s="1" t="s">
        <v>147</v>
      </c>
      <c r="C23" s="1" t="s">
        <v>148</v>
      </c>
      <c r="D23" s="1" t="s">
        <v>149</v>
      </c>
      <c r="E23" s="1"/>
      <c r="F23" s="1"/>
    </row>
    <row r="24" spans="1:6" x14ac:dyDescent="0.3">
      <c r="B24" s="1"/>
      <c r="C24" s="1"/>
      <c r="D24" s="1"/>
      <c r="E24" s="1"/>
      <c r="F24" s="1"/>
    </row>
    <row r="25" spans="1:6" x14ac:dyDescent="0.3">
      <c r="B25" s="43"/>
      <c r="C25" s="43"/>
      <c r="D25" s="43"/>
      <c r="E25" s="43"/>
      <c r="F25" s="43"/>
    </row>
  </sheetData>
  <mergeCells count="2">
    <mergeCell ref="C20:F20"/>
    <mergeCell ref="C21:F21"/>
  </mergeCells>
  <pageMargins left="0.7" right="0.7" top="0.75" bottom="0.75" header="0.3" footer="0.3"/>
  <pageSetup paperSize="9" scale="9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3"/>
  <sheetViews>
    <sheetView workbookViewId="0">
      <selection activeCell="I14" sqref="I14"/>
    </sheetView>
  </sheetViews>
  <sheetFormatPr defaultRowHeight="14.4" x14ac:dyDescent="0.3"/>
  <cols>
    <col min="1" max="1" width="6.44140625" customWidth="1"/>
    <col min="2" max="2" width="33.88671875" customWidth="1"/>
    <col min="4" max="4" width="11.8867187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70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6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98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104</v>
      </c>
      <c r="C13" s="4" t="s">
        <v>28</v>
      </c>
      <c r="D13" s="4">
        <v>3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106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105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94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/>
      <c r="B17" s="4" t="s">
        <v>49</v>
      </c>
      <c r="C17" s="4"/>
      <c r="D17" s="4"/>
      <c r="E17" s="5"/>
      <c r="F17" s="51">
        <f>SUM(F8:F16)</f>
        <v>0</v>
      </c>
    </row>
    <row r="18" spans="1:6" ht="15.6" x14ac:dyDescent="0.3">
      <c r="A18" s="45"/>
      <c r="B18" s="45" t="s">
        <v>150</v>
      </c>
      <c r="C18" s="71">
        <f>F17*0.25</f>
        <v>0</v>
      </c>
      <c r="D18" s="72"/>
      <c r="E18" s="72"/>
      <c r="F18" s="73"/>
    </row>
    <row r="19" spans="1:6" ht="15.6" x14ac:dyDescent="0.3">
      <c r="A19" s="45"/>
      <c r="B19" s="45" t="s">
        <v>151</v>
      </c>
      <c r="C19" s="71">
        <f>SUM(C17:F18)</f>
        <v>0</v>
      </c>
      <c r="D19" s="72"/>
      <c r="E19" s="72"/>
      <c r="F19" s="73"/>
    </row>
    <row r="21" spans="1:6" x14ac:dyDescent="0.3">
      <c r="B21" s="1" t="s">
        <v>147</v>
      </c>
      <c r="C21" s="1" t="s">
        <v>148</v>
      </c>
      <c r="D21" s="1" t="s">
        <v>149</v>
      </c>
      <c r="E21" s="1"/>
      <c r="F21" s="1"/>
    </row>
    <row r="22" spans="1:6" x14ac:dyDescent="0.3">
      <c r="B22" s="1"/>
      <c r="C22" s="1"/>
      <c r="D22" s="1"/>
      <c r="E22" s="1"/>
      <c r="F22" s="1"/>
    </row>
    <row r="23" spans="1:6" x14ac:dyDescent="0.3">
      <c r="B23" s="43"/>
      <c r="C23" s="43"/>
      <c r="D23" s="43"/>
      <c r="E23" s="43"/>
      <c r="F23" s="43"/>
    </row>
  </sheetData>
  <mergeCells count="2">
    <mergeCell ref="C18:F18"/>
    <mergeCell ref="C19:F19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zoomScaleNormal="100" workbookViewId="0">
      <selection activeCell="H12" sqref="H12"/>
    </sheetView>
  </sheetViews>
  <sheetFormatPr defaultColWidth="9.109375" defaultRowHeight="13.8" x14ac:dyDescent="0.25"/>
  <cols>
    <col min="1" max="1" width="6.44140625" style="1" customWidth="1"/>
    <col min="2" max="2" width="34.88671875" style="1" customWidth="1"/>
    <col min="3" max="3" width="9.44140625" style="1" customWidth="1"/>
    <col min="4" max="4" width="11.5546875" style="1" bestFit="1" customWidth="1"/>
    <col min="5" max="5" width="18" style="1" bestFit="1" customWidth="1"/>
    <col min="6" max="6" width="18.33203125" style="1" bestFit="1" customWidth="1"/>
    <col min="7" max="16384" width="9.109375" style="1"/>
  </cols>
  <sheetData>
    <row r="1" spans="1:6" ht="15.6" x14ac:dyDescent="0.3">
      <c r="A1" s="2" t="s">
        <v>0</v>
      </c>
    </row>
    <row r="3" spans="1:6" s="7" customFormat="1" x14ac:dyDescent="0.25">
      <c r="A3" s="7" t="s">
        <v>1</v>
      </c>
    </row>
    <row r="5" spans="1:6" x14ac:dyDescent="0.25">
      <c r="B5" s="6" t="s">
        <v>64</v>
      </c>
    </row>
    <row r="6" spans="1:6" ht="9" customHeight="1" x14ac:dyDescent="0.25"/>
    <row r="7" spans="1:6" s="10" customFormat="1" ht="33.75" customHeight="1" x14ac:dyDescent="0.25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25">
      <c r="A8" s="8" t="s">
        <v>2</v>
      </c>
      <c r="B8" s="8" t="s">
        <v>25</v>
      </c>
      <c r="C8" s="8" t="s">
        <v>26</v>
      </c>
      <c r="D8" s="8">
        <v>15</v>
      </c>
      <c r="E8" s="9"/>
      <c r="F8" s="9">
        <f>D8*E8</f>
        <v>0</v>
      </c>
    </row>
    <row r="9" spans="1:6" x14ac:dyDescent="0.25">
      <c r="A9" s="4" t="s">
        <v>3</v>
      </c>
      <c r="B9" s="4" t="s">
        <v>27</v>
      </c>
      <c r="C9" s="4" t="s">
        <v>28</v>
      </c>
      <c r="D9" s="4">
        <v>4</v>
      </c>
      <c r="E9" s="5"/>
      <c r="F9" s="9">
        <f t="shared" ref="F9:F26" si="0">D9*E9</f>
        <v>0</v>
      </c>
    </row>
    <row r="10" spans="1:6" x14ac:dyDescent="0.25">
      <c r="A10" s="4" t="s">
        <v>4</v>
      </c>
      <c r="B10" s="4" t="s">
        <v>76</v>
      </c>
      <c r="C10" s="4" t="s">
        <v>28</v>
      </c>
      <c r="D10" s="4">
        <v>3</v>
      </c>
      <c r="E10" s="5"/>
      <c r="F10" s="9">
        <f t="shared" si="0"/>
        <v>0</v>
      </c>
    </row>
    <row r="11" spans="1:6" x14ac:dyDescent="0.25">
      <c r="A11" s="4" t="s">
        <v>5</v>
      </c>
      <c r="B11" s="4" t="s">
        <v>77</v>
      </c>
      <c r="C11" s="4" t="s">
        <v>28</v>
      </c>
      <c r="D11" s="4">
        <v>2</v>
      </c>
      <c r="E11" s="5"/>
      <c r="F11" s="9">
        <f t="shared" si="0"/>
        <v>0</v>
      </c>
    </row>
    <row r="12" spans="1:6" x14ac:dyDescent="0.25">
      <c r="A12" s="4" t="s">
        <v>6</v>
      </c>
      <c r="B12" s="4" t="s">
        <v>98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25">
      <c r="A13" s="4" t="s">
        <v>7</v>
      </c>
      <c r="B13" s="4" t="s">
        <v>30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25">
      <c r="A14" s="4" t="s">
        <v>8</v>
      </c>
      <c r="B14" s="4" t="s">
        <v>31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25">
      <c r="A15" s="4" t="s">
        <v>9</v>
      </c>
      <c r="B15" s="4" t="s">
        <v>32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25">
      <c r="A16" s="4" t="s">
        <v>10</v>
      </c>
      <c r="B16" s="4" t="s">
        <v>33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25">
      <c r="A17" s="4" t="s">
        <v>11</v>
      </c>
      <c r="B17" s="4" t="s">
        <v>92</v>
      </c>
      <c r="C17" s="4" t="s">
        <v>26</v>
      </c>
      <c r="D17" s="4">
        <v>1</v>
      </c>
      <c r="E17" s="5"/>
      <c r="F17" s="9">
        <f t="shared" si="0"/>
        <v>0</v>
      </c>
    </row>
    <row r="18" spans="1:6" x14ac:dyDescent="0.25">
      <c r="A18" s="4" t="s">
        <v>12</v>
      </c>
      <c r="B18" s="4" t="s">
        <v>153</v>
      </c>
      <c r="C18" s="4" t="s">
        <v>28</v>
      </c>
      <c r="D18" s="4">
        <v>1</v>
      </c>
      <c r="E18" s="5"/>
      <c r="F18" s="9">
        <f t="shared" si="0"/>
        <v>0</v>
      </c>
    </row>
    <row r="19" spans="1:6" x14ac:dyDescent="0.25">
      <c r="A19" s="4" t="s">
        <v>13</v>
      </c>
      <c r="B19" s="4" t="s">
        <v>35</v>
      </c>
      <c r="C19" s="4" t="s">
        <v>28</v>
      </c>
      <c r="D19" s="4">
        <v>1</v>
      </c>
      <c r="E19" s="5"/>
      <c r="F19" s="9">
        <f t="shared" si="0"/>
        <v>0</v>
      </c>
    </row>
    <row r="20" spans="1:6" x14ac:dyDescent="0.25">
      <c r="A20" s="4" t="s">
        <v>14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25">
      <c r="A21" s="4" t="s">
        <v>15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25">
      <c r="A22" s="4" t="s">
        <v>16</v>
      </c>
      <c r="B22" s="4" t="s">
        <v>154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25">
      <c r="A23" s="4" t="s">
        <v>17</v>
      </c>
      <c r="B23" s="4" t="s">
        <v>39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25">
      <c r="A24" s="21" t="s">
        <v>18</v>
      </c>
      <c r="B24" s="4" t="s">
        <v>40</v>
      </c>
      <c r="C24" s="4" t="s">
        <v>28</v>
      </c>
      <c r="D24" s="4">
        <v>1</v>
      </c>
      <c r="E24" s="5"/>
      <c r="F24" s="9">
        <f t="shared" si="0"/>
        <v>0</v>
      </c>
    </row>
    <row r="25" spans="1:6" x14ac:dyDescent="0.25">
      <c r="A25" s="21" t="s">
        <v>19</v>
      </c>
      <c r="B25" s="4" t="s">
        <v>96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25">
      <c r="A26" s="21" t="s">
        <v>20</v>
      </c>
      <c r="B26" s="4" t="s">
        <v>93</v>
      </c>
      <c r="C26" s="4" t="s">
        <v>26</v>
      </c>
      <c r="D26" s="4">
        <v>4</v>
      </c>
      <c r="E26" s="5"/>
      <c r="F26" s="9">
        <f t="shared" si="0"/>
        <v>0</v>
      </c>
    </row>
    <row r="27" spans="1:6" s="10" customFormat="1" x14ac:dyDescent="0.25">
      <c r="A27" s="4"/>
      <c r="B27" s="4" t="s">
        <v>49</v>
      </c>
      <c r="C27" s="4"/>
      <c r="D27" s="4"/>
      <c r="E27" s="5"/>
      <c r="F27" s="51">
        <f>SUM(F8:F26)</f>
        <v>0</v>
      </c>
    </row>
    <row r="28" spans="1:6" ht="15.6" customHeight="1" x14ac:dyDescent="0.3">
      <c r="A28" s="45"/>
      <c r="B28" s="45" t="s">
        <v>150</v>
      </c>
      <c r="C28" s="65">
        <f>0.25*F27</f>
        <v>0</v>
      </c>
      <c r="D28" s="66"/>
      <c r="E28" s="66"/>
      <c r="F28" s="67"/>
    </row>
    <row r="29" spans="1:6" ht="15.6" x14ac:dyDescent="0.3">
      <c r="A29" s="45"/>
      <c r="B29" s="45" t="s">
        <v>151</v>
      </c>
      <c r="C29" s="65">
        <f>F27*1.25</f>
        <v>0</v>
      </c>
      <c r="D29" s="66"/>
      <c r="E29" s="66"/>
      <c r="F29" s="67"/>
    </row>
    <row r="30" spans="1:6" x14ac:dyDescent="0.25">
      <c r="B30" s="1" t="s">
        <v>147</v>
      </c>
      <c r="C30" s="1" t="s">
        <v>148</v>
      </c>
      <c r="D30" s="1" t="s">
        <v>149</v>
      </c>
    </row>
    <row r="32" spans="1:6" x14ac:dyDescent="0.25">
      <c r="B32" s="43"/>
      <c r="C32" s="43"/>
      <c r="D32" s="43"/>
      <c r="E32" s="43"/>
      <c r="F32" s="43"/>
    </row>
  </sheetData>
  <mergeCells count="2">
    <mergeCell ref="C28:F28"/>
    <mergeCell ref="C29:F29"/>
  </mergeCells>
  <pageMargins left="0.7" right="0.7" top="0.75" bottom="0.75" header="0.3" footer="0.3"/>
  <pageSetup paperSize="9" scale="8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3"/>
  <sheetViews>
    <sheetView workbookViewId="0">
      <selection activeCell="I11" sqref="I11"/>
    </sheetView>
  </sheetViews>
  <sheetFormatPr defaultRowHeight="14.4" x14ac:dyDescent="0.3"/>
  <cols>
    <col min="1" max="1" width="6.44140625" customWidth="1"/>
    <col min="2" max="2" width="33.88671875" customWidth="1"/>
    <col min="4" max="4" width="12.4414062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71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E8*D8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6" si="0">E9*D9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98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104</v>
      </c>
      <c r="C13" s="4" t="s">
        <v>28</v>
      </c>
      <c r="D13" s="4">
        <v>3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106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105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29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/>
      <c r="B17" s="4" t="s">
        <v>49</v>
      </c>
      <c r="C17" s="4"/>
      <c r="D17" s="4"/>
      <c r="E17" s="5"/>
      <c r="F17" s="51">
        <f>SUM(F8:F16)</f>
        <v>0</v>
      </c>
    </row>
    <row r="18" spans="1:6" ht="15.6" x14ac:dyDescent="0.3">
      <c r="A18" s="45"/>
      <c r="B18" s="45" t="s">
        <v>150</v>
      </c>
      <c r="C18" s="71">
        <f>F17*0.25</f>
        <v>0</v>
      </c>
      <c r="D18" s="72"/>
      <c r="E18" s="72"/>
      <c r="F18" s="73"/>
    </row>
    <row r="19" spans="1:6" ht="15.6" x14ac:dyDescent="0.3">
      <c r="A19" s="45"/>
      <c r="B19" s="45" t="s">
        <v>151</v>
      </c>
      <c r="C19" s="71">
        <f>SUM(C17:F18)</f>
        <v>0</v>
      </c>
      <c r="D19" s="72"/>
      <c r="E19" s="72"/>
      <c r="F19" s="73"/>
    </row>
    <row r="21" spans="1:6" x14ac:dyDescent="0.3">
      <c r="B21" s="1" t="s">
        <v>147</v>
      </c>
      <c r="C21" s="1" t="s">
        <v>148</v>
      </c>
      <c r="D21" s="1" t="s">
        <v>149</v>
      </c>
      <c r="E21" s="1"/>
      <c r="F21" s="1"/>
    </row>
    <row r="22" spans="1:6" x14ac:dyDescent="0.3">
      <c r="B22" s="1"/>
      <c r="C22" s="1"/>
      <c r="D22" s="1"/>
      <c r="E22" s="1"/>
      <c r="F22" s="1"/>
    </row>
    <row r="23" spans="1:6" x14ac:dyDescent="0.3">
      <c r="B23" s="43"/>
      <c r="C23" s="43"/>
      <c r="D23" s="43"/>
      <c r="E23" s="43"/>
      <c r="F23" s="43"/>
    </row>
  </sheetData>
  <mergeCells count="2">
    <mergeCell ref="C18:F18"/>
    <mergeCell ref="C19:F19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2"/>
  <sheetViews>
    <sheetView workbookViewId="0">
      <selection activeCell="H13" sqref="H13"/>
    </sheetView>
  </sheetViews>
  <sheetFormatPr defaultRowHeight="14.4" x14ac:dyDescent="0.3"/>
  <cols>
    <col min="1" max="1" width="6.44140625" customWidth="1"/>
    <col min="2" max="2" width="33.88671875" customWidth="1"/>
    <col min="4" max="4" width="11.3320312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72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5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4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103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104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107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/>
      <c r="B15" s="4" t="s">
        <v>49</v>
      </c>
      <c r="C15" s="4"/>
      <c r="D15" s="4"/>
      <c r="E15" s="5"/>
      <c r="F15" s="51">
        <f>SUM(F8:F14)</f>
        <v>0</v>
      </c>
    </row>
    <row r="16" spans="1:6" ht="15.6" x14ac:dyDescent="0.3">
      <c r="A16" s="45"/>
      <c r="B16" s="45" t="s">
        <v>150</v>
      </c>
      <c r="C16" s="71">
        <f>F15*0.25</f>
        <v>0</v>
      </c>
      <c r="D16" s="72"/>
      <c r="E16" s="72"/>
      <c r="F16" s="73"/>
    </row>
    <row r="17" spans="1:6" ht="15.6" x14ac:dyDescent="0.3">
      <c r="A17" s="45"/>
      <c r="B17" s="45" t="s">
        <v>151</v>
      </c>
      <c r="C17" s="71">
        <f>SUM(C15:F16)</f>
        <v>0</v>
      </c>
      <c r="D17" s="72"/>
      <c r="E17" s="72"/>
      <c r="F17" s="73"/>
    </row>
    <row r="20" spans="1:6" x14ac:dyDescent="0.3">
      <c r="B20" s="1" t="s">
        <v>147</v>
      </c>
      <c r="C20" s="1" t="s">
        <v>148</v>
      </c>
      <c r="D20" s="1" t="s">
        <v>149</v>
      </c>
      <c r="E20" s="1"/>
      <c r="F20" s="1"/>
    </row>
    <row r="21" spans="1:6" x14ac:dyDescent="0.3">
      <c r="B21" s="1"/>
      <c r="C21" s="1"/>
      <c r="D21" s="1"/>
      <c r="E21" s="1"/>
      <c r="F21" s="1"/>
    </row>
    <row r="22" spans="1:6" x14ac:dyDescent="0.3">
      <c r="B22" s="43"/>
      <c r="C22" s="43"/>
      <c r="D22" s="43"/>
      <c r="E22" s="43"/>
      <c r="F22" s="43"/>
    </row>
  </sheetData>
  <mergeCells count="2">
    <mergeCell ref="C16:F16"/>
    <mergeCell ref="C17:F17"/>
  </mergeCells>
  <pageMargins left="0.7" right="0.7" top="0.75" bottom="0.75" header="0.3" footer="0.3"/>
  <pageSetup paperSize="9" scale="9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2"/>
  <sheetViews>
    <sheetView workbookViewId="0">
      <selection activeCell="H10" sqref="H10"/>
    </sheetView>
  </sheetViews>
  <sheetFormatPr defaultRowHeight="14.4" x14ac:dyDescent="0.3"/>
  <cols>
    <col min="1" max="1" width="6.44140625" customWidth="1"/>
    <col min="2" max="2" width="33.88671875" customWidth="1"/>
    <col min="4" max="4" width="15.554687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73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5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103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104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107</v>
      </c>
      <c r="C14" s="4" t="s">
        <v>28</v>
      </c>
      <c r="D14" s="4">
        <v>2</v>
      </c>
      <c r="E14" s="5"/>
      <c r="F14" s="9">
        <f t="shared" si="0"/>
        <v>0</v>
      </c>
    </row>
    <row r="15" spans="1:6" ht="15.75" customHeight="1" x14ac:dyDescent="0.3">
      <c r="A15" s="4" t="s">
        <v>9</v>
      </c>
      <c r="B15" s="4" t="s">
        <v>29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/>
      <c r="B16" s="4" t="s">
        <v>49</v>
      </c>
      <c r="C16" s="4"/>
      <c r="D16" s="4"/>
      <c r="E16" s="5"/>
      <c r="F16" s="51">
        <f>SUM(F8:F15)</f>
        <v>0</v>
      </c>
    </row>
    <row r="17" spans="1:6" ht="15.6" x14ac:dyDescent="0.3">
      <c r="A17" s="45"/>
      <c r="B17" s="45" t="s">
        <v>150</v>
      </c>
      <c r="C17" s="71">
        <f>F16*0.25</f>
        <v>0</v>
      </c>
      <c r="D17" s="72"/>
      <c r="E17" s="72"/>
      <c r="F17" s="73"/>
    </row>
    <row r="18" spans="1:6" ht="15.6" x14ac:dyDescent="0.3">
      <c r="A18" s="45"/>
      <c r="B18" s="45" t="s">
        <v>151</v>
      </c>
      <c r="C18" s="71">
        <f>SUM(C16:F17)</f>
        <v>0</v>
      </c>
      <c r="D18" s="72"/>
      <c r="E18" s="72"/>
      <c r="F18" s="73"/>
    </row>
    <row r="20" spans="1:6" x14ac:dyDescent="0.3">
      <c r="B20" s="1" t="s">
        <v>147</v>
      </c>
      <c r="C20" s="1" t="s">
        <v>148</v>
      </c>
      <c r="D20" s="1" t="s">
        <v>149</v>
      </c>
      <c r="E20" s="1"/>
      <c r="F20" s="1"/>
    </row>
    <row r="21" spans="1:6" x14ac:dyDescent="0.3">
      <c r="B21" s="1"/>
      <c r="C21" s="1"/>
      <c r="D21" s="1"/>
      <c r="E21" s="1"/>
      <c r="F21" s="1"/>
    </row>
    <row r="22" spans="1:6" x14ac:dyDescent="0.3">
      <c r="B22" s="43"/>
      <c r="C22" s="43"/>
      <c r="D22" s="43"/>
      <c r="E22" s="43"/>
      <c r="F22" s="43"/>
    </row>
  </sheetData>
  <mergeCells count="2">
    <mergeCell ref="C17:F17"/>
    <mergeCell ref="C18:F18"/>
  </mergeCells>
  <pageMargins left="0.7" right="0.7" top="0.75" bottom="0.75" header="0.3" footer="0.3"/>
  <pageSetup paperSize="9"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22"/>
  <sheetViews>
    <sheetView zoomScaleNormal="100" workbookViewId="0">
      <selection activeCell="H13" sqref="H13"/>
    </sheetView>
  </sheetViews>
  <sheetFormatPr defaultRowHeight="14.4" x14ac:dyDescent="0.3"/>
  <cols>
    <col min="1" max="1" width="6.44140625" customWidth="1"/>
    <col min="2" max="2" width="48.5546875" bestFit="1" customWidth="1"/>
    <col min="4" max="4" width="12.8867187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74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6.4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4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103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104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107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/>
      <c r="B15" s="4" t="s">
        <v>49</v>
      </c>
      <c r="C15" s="4"/>
      <c r="D15" s="4"/>
      <c r="E15" s="5"/>
      <c r="F15" s="51">
        <f>SUM(F8:F14)</f>
        <v>0</v>
      </c>
    </row>
    <row r="16" spans="1:6" ht="15.6" x14ac:dyDescent="0.3">
      <c r="A16" s="45"/>
      <c r="B16" s="45" t="s">
        <v>150</v>
      </c>
      <c r="C16" s="71">
        <f>F15*0.25</f>
        <v>0</v>
      </c>
      <c r="D16" s="72"/>
      <c r="E16" s="72"/>
      <c r="F16" s="73"/>
    </row>
    <row r="17" spans="1:6" ht="15.6" x14ac:dyDescent="0.3">
      <c r="A17" s="45"/>
      <c r="B17" s="45" t="s">
        <v>151</v>
      </c>
      <c r="C17" s="71">
        <f>SUM(C15:F16)</f>
        <v>0</v>
      </c>
      <c r="D17" s="72"/>
      <c r="E17" s="72"/>
      <c r="F17" s="73"/>
    </row>
    <row r="20" spans="1:6" x14ac:dyDescent="0.3">
      <c r="B20" s="1" t="s">
        <v>147</v>
      </c>
      <c r="C20" s="1" t="s">
        <v>148</v>
      </c>
      <c r="D20" s="1" t="s">
        <v>149</v>
      </c>
      <c r="E20" s="1"/>
      <c r="F20" s="1"/>
    </row>
    <row r="21" spans="1:6" x14ac:dyDescent="0.3">
      <c r="B21" s="1"/>
      <c r="C21" s="1"/>
      <c r="D21" s="1"/>
      <c r="E21" s="1"/>
      <c r="F21" s="1"/>
    </row>
    <row r="22" spans="1:6" x14ac:dyDescent="0.3">
      <c r="B22" s="43"/>
      <c r="C22" s="43"/>
      <c r="D22" s="43"/>
      <c r="E22" s="43"/>
      <c r="F22" s="43"/>
    </row>
  </sheetData>
  <mergeCells count="2">
    <mergeCell ref="C16:F16"/>
    <mergeCell ref="C17:F17"/>
  </mergeCells>
  <pageMargins left="0.7" right="0.7" top="0.75" bottom="0.75" header="0.3" footer="0.3"/>
  <pageSetup paperSize="9" scale="7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1"/>
  <sheetViews>
    <sheetView workbookViewId="0">
      <selection activeCell="I16" sqref="I16"/>
    </sheetView>
  </sheetViews>
  <sheetFormatPr defaultRowHeight="14.4" x14ac:dyDescent="0.3"/>
  <cols>
    <col min="1" max="1" width="6.44140625" customWidth="1"/>
    <col min="2" max="2" width="33.88671875" customWidth="1"/>
    <col min="4" max="4" width="12.664062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78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4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103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104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107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/>
      <c r="B15" s="4" t="s">
        <v>49</v>
      </c>
      <c r="C15" s="4"/>
      <c r="D15" s="4"/>
      <c r="E15" s="5"/>
      <c r="F15" s="51">
        <f>SUM(F8:F14)</f>
        <v>0</v>
      </c>
    </row>
    <row r="16" spans="1:6" ht="15.6" x14ac:dyDescent="0.3">
      <c r="A16" s="45"/>
      <c r="B16" s="45" t="s">
        <v>150</v>
      </c>
      <c r="C16" s="71">
        <f>F15*0.25</f>
        <v>0</v>
      </c>
      <c r="D16" s="72"/>
      <c r="E16" s="72"/>
      <c r="F16" s="73"/>
    </row>
    <row r="17" spans="1:6" ht="15.6" x14ac:dyDescent="0.3">
      <c r="A17" s="45"/>
      <c r="B17" s="45" t="s">
        <v>151</v>
      </c>
      <c r="C17" s="71">
        <f>SUM(C15:F16)</f>
        <v>0</v>
      </c>
      <c r="D17" s="72"/>
      <c r="E17" s="72"/>
      <c r="F17" s="73"/>
    </row>
    <row r="19" spans="1:6" x14ac:dyDescent="0.3">
      <c r="B19" s="1" t="s">
        <v>147</v>
      </c>
      <c r="C19" s="1" t="s">
        <v>148</v>
      </c>
      <c r="D19" s="1" t="s">
        <v>149</v>
      </c>
      <c r="E19" s="1"/>
      <c r="F19" s="1"/>
    </row>
    <row r="20" spans="1:6" x14ac:dyDescent="0.3">
      <c r="B20" s="1"/>
      <c r="C20" s="1"/>
      <c r="D20" s="1"/>
      <c r="E20" s="1"/>
      <c r="F20" s="1"/>
    </row>
    <row r="21" spans="1:6" x14ac:dyDescent="0.3">
      <c r="B21" s="43"/>
      <c r="C21" s="43"/>
      <c r="D21" s="43"/>
      <c r="E21" s="43"/>
      <c r="F21" s="43"/>
    </row>
  </sheetData>
  <mergeCells count="2">
    <mergeCell ref="C16:F16"/>
    <mergeCell ref="C17:F17"/>
  </mergeCells>
  <pageMargins left="0.7" right="0.7" top="0.75" bottom="0.75" header="0.3" footer="0.3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22"/>
  <sheetViews>
    <sheetView workbookViewId="0">
      <selection activeCell="H21" sqref="H21"/>
    </sheetView>
  </sheetViews>
  <sheetFormatPr defaultRowHeight="14.4" x14ac:dyDescent="0.3"/>
  <cols>
    <col min="1" max="1" width="6.44140625" customWidth="1"/>
    <col min="2" max="2" width="33.88671875" customWidth="1"/>
    <col min="4" max="4" width="12.10937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75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5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103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104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107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 t="s">
        <v>129</v>
      </c>
      <c r="B15" s="4" t="s">
        <v>130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/>
      <c r="B16" s="4" t="s">
        <v>49</v>
      </c>
      <c r="C16" s="4"/>
      <c r="D16" s="4"/>
      <c r="E16" s="5"/>
      <c r="F16" s="51">
        <f>SUM(F8:F15)</f>
        <v>0</v>
      </c>
    </row>
    <row r="17" spans="1:6" ht="15.6" x14ac:dyDescent="0.3">
      <c r="A17" s="45"/>
      <c r="B17" s="45" t="s">
        <v>150</v>
      </c>
      <c r="C17" s="71">
        <f>F16*0.25</f>
        <v>0</v>
      </c>
      <c r="D17" s="72"/>
      <c r="E17" s="72"/>
      <c r="F17" s="73"/>
    </row>
    <row r="18" spans="1:6" ht="15.6" x14ac:dyDescent="0.3">
      <c r="A18" s="45"/>
      <c r="B18" s="45" t="s">
        <v>151</v>
      </c>
      <c r="C18" s="74">
        <f>SUM(C16:F17)</f>
        <v>0</v>
      </c>
      <c r="D18" s="75"/>
      <c r="E18" s="75"/>
      <c r="F18" s="76"/>
    </row>
    <row r="20" spans="1:6" x14ac:dyDescent="0.3">
      <c r="B20" s="1" t="s">
        <v>147</v>
      </c>
      <c r="C20" s="1" t="s">
        <v>148</v>
      </c>
      <c r="D20" s="1" t="s">
        <v>149</v>
      </c>
      <c r="E20" s="1"/>
      <c r="F20" s="1"/>
    </row>
    <row r="21" spans="1:6" x14ac:dyDescent="0.3">
      <c r="B21" s="1"/>
      <c r="C21" s="1"/>
      <c r="D21" s="1"/>
      <c r="E21" s="1"/>
      <c r="F21" s="1"/>
    </row>
    <row r="22" spans="1:6" x14ac:dyDescent="0.3">
      <c r="B22" s="43"/>
      <c r="C22" s="43"/>
      <c r="D22" s="43"/>
      <c r="E22" s="43"/>
      <c r="F22" s="43"/>
    </row>
  </sheetData>
  <mergeCells count="2">
    <mergeCell ref="C17:F17"/>
    <mergeCell ref="C18:F18"/>
  </mergeCells>
  <pageMargins left="0.7" right="0.7" top="0.75" bottom="0.75" header="0.3" footer="0.3"/>
  <pageSetup paperSize="9" scale="9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22"/>
  <sheetViews>
    <sheetView zoomScaleNormal="100" workbookViewId="0">
      <selection activeCell="H16" sqref="H16"/>
    </sheetView>
  </sheetViews>
  <sheetFormatPr defaultRowHeight="14.4" x14ac:dyDescent="0.3"/>
  <cols>
    <col min="2" max="2" width="22.88671875" customWidth="1"/>
    <col min="3" max="3" width="16.33203125" customWidth="1"/>
    <col min="4" max="4" width="15.33203125" customWidth="1"/>
    <col min="5" max="5" width="18.44140625" customWidth="1"/>
    <col min="6" max="6" width="16.3320312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110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4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103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104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107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/>
      <c r="B15" s="4" t="s">
        <v>49</v>
      </c>
      <c r="C15" s="4"/>
      <c r="D15" s="4"/>
      <c r="E15" s="5"/>
      <c r="F15" s="51">
        <f>SUM(F8:F14)</f>
        <v>0</v>
      </c>
    </row>
    <row r="16" spans="1:6" ht="15.6" x14ac:dyDescent="0.3">
      <c r="A16" s="45"/>
      <c r="B16" s="45" t="s">
        <v>150</v>
      </c>
      <c r="C16" s="71">
        <f>F15*0.25</f>
        <v>0</v>
      </c>
      <c r="D16" s="72"/>
      <c r="E16" s="72"/>
      <c r="F16" s="73"/>
    </row>
    <row r="17" spans="1:6" ht="15.6" x14ac:dyDescent="0.3">
      <c r="A17" s="45"/>
      <c r="B17" s="45" t="s">
        <v>151</v>
      </c>
      <c r="C17" s="71">
        <f>SUM(C15:F16)</f>
        <v>0</v>
      </c>
      <c r="D17" s="72"/>
      <c r="E17" s="72"/>
      <c r="F17" s="73"/>
    </row>
    <row r="20" spans="1:6" x14ac:dyDescent="0.3">
      <c r="B20" s="1" t="s">
        <v>147</v>
      </c>
      <c r="C20" s="1" t="s">
        <v>148</v>
      </c>
      <c r="D20" s="1" t="s">
        <v>149</v>
      </c>
      <c r="E20" s="1"/>
      <c r="F20" s="1"/>
    </row>
    <row r="21" spans="1:6" x14ac:dyDescent="0.3">
      <c r="B21" s="1"/>
      <c r="C21" s="1"/>
      <c r="D21" s="1"/>
      <c r="E21" s="1"/>
      <c r="F21" s="1"/>
    </row>
    <row r="22" spans="1:6" x14ac:dyDescent="0.3">
      <c r="B22" s="43"/>
      <c r="C22" s="43"/>
      <c r="D22" s="43"/>
      <c r="E22" s="43"/>
      <c r="F22" s="43"/>
    </row>
  </sheetData>
  <mergeCells count="2">
    <mergeCell ref="C16:F16"/>
    <mergeCell ref="C17:F17"/>
  </mergeCells>
  <pageMargins left="0.7" right="0.7" top="0.75" bottom="0.75" header="0.3" footer="0.3"/>
  <pageSetup paperSize="9" scale="8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2"/>
  <sheetViews>
    <sheetView tabSelected="1" workbookViewId="0">
      <selection activeCell="I17" sqref="I17"/>
    </sheetView>
  </sheetViews>
  <sheetFormatPr defaultRowHeight="13.8" x14ac:dyDescent="0.25"/>
  <cols>
    <col min="1" max="1" width="8.88671875" style="55"/>
    <col min="2" max="2" width="36.44140625" style="55" customWidth="1"/>
    <col min="3" max="4" width="11.33203125" style="55" customWidth="1"/>
    <col min="5" max="6" width="18.5546875" style="55" customWidth="1"/>
    <col min="7" max="16384" width="8.88671875" style="55"/>
  </cols>
  <sheetData>
    <row r="1" spans="1:6" x14ac:dyDescent="0.25">
      <c r="A1" s="63" t="s">
        <v>0</v>
      </c>
    </row>
    <row r="3" spans="1:6" x14ac:dyDescent="0.25">
      <c r="A3" s="63" t="s">
        <v>1</v>
      </c>
      <c r="B3" s="63"/>
      <c r="C3" s="63"/>
      <c r="D3" s="63"/>
      <c r="E3" s="63"/>
      <c r="F3" s="63"/>
    </row>
    <row r="5" spans="1:6" x14ac:dyDescent="0.25">
      <c r="B5" s="63" t="s">
        <v>145</v>
      </c>
    </row>
    <row r="7" spans="1:6" ht="41.4" x14ac:dyDescent="0.25">
      <c r="A7" s="56" t="s">
        <v>24</v>
      </c>
      <c r="B7" s="57" t="s">
        <v>42</v>
      </c>
      <c r="C7" s="57" t="s">
        <v>43</v>
      </c>
      <c r="D7" s="57" t="s">
        <v>44</v>
      </c>
      <c r="E7" s="57" t="s">
        <v>47</v>
      </c>
      <c r="F7" s="57" t="s">
        <v>48</v>
      </c>
    </row>
    <row r="8" spans="1:6" x14ac:dyDescent="0.25">
      <c r="A8" s="58" t="s">
        <v>2</v>
      </c>
      <c r="B8" s="58" t="s">
        <v>25</v>
      </c>
      <c r="C8" s="58" t="s">
        <v>26</v>
      </c>
      <c r="D8" s="58">
        <v>4</v>
      </c>
      <c r="E8" s="59"/>
      <c r="F8" s="59">
        <f>D8*E8</f>
        <v>0</v>
      </c>
    </row>
    <row r="9" spans="1:6" x14ac:dyDescent="0.25">
      <c r="A9" s="60" t="s">
        <v>3</v>
      </c>
      <c r="B9" s="60" t="s">
        <v>27</v>
      </c>
      <c r="C9" s="60" t="s">
        <v>28</v>
      </c>
      <c r="D9" s="60">
        <v>1</v>
      </c>
      <c r="E9" s="61"/>
      <c r="F9" s="59">
        <f t="shared" ref="F9:F15" si="0">D9*E9</f>
        <v>0</v>
      </c>
    </row>
    <row r="10" spans="1:6" x14ac:dyDescent="0.25">
      <c r="A10" s="60" t="s">
        <v>4</v>
      </c>
      <c r="B10" s="60" t="s">
        <v>76</v>
      </c>
      <c r="C10" s="60" t="s">
        <v>28</v>
      </c>
      <c r="D10" s="60">
        <v>1</v>
      </c>
      <c r="E10" s="61"/>
      <c r="F10" s="59">
        <f t="shared" si="0"/>
        <v>0</v>
      </c>
    </row>
    <row r="11" spans="1:6" x14ac:dyDescent="0.25">
      <c r="A11" s="60" t="s">
        <v>5</v>
      </c>
      <c r="B11" s="60" t="s">
        <v>77</v>
      </c>
      <c r="C11" s="60" t="s">
        <v>28</v>
      </c>
      <c r="D11" s="60">
        <v>1</v>
      </c>
      <c r="E11" s="61"/>
      <c r="F11" s="59">
        <f t="shared" si="0"/>
        <v>0</v>
      </c>
    </row>
    <row r="12" spans="1:6" x14ac:dyDescent="0.25">
      <c r="A12" s="60" t="s">
        <v>6</v>
      </c>
      <c r="B12" s="60" t="s">
        <v>104</v>
      </c>
      <c r="C12" s="60" t="s">
        <v>28</v>
      </c>
      <c r="D12" s="60">
        <v>4</v>
      </c>
      <c r="E12" s="61"/>
      <c r="F12" s="59">
        <f t="shared" si="0"/>
        <v>0</v>
      </c>
    </row>
    <row r="13" spans="1:6" x14ac:dyDescent="0.25">
      <c r="A13" s="60" t="s">
        <v>7</v>
      </c>
      <c r="B13" s="60" t="s">
        <v>106</v>
      </c>
      <c r="C13" s="60" t="s">
        <v>28</v>
      </c>
      <c r="D13" s="60">
        <v>1</v>
      </c>
      <c r="E13" s="61"/>
      <c r="F13" s="59">
        <f t="shared" si="0"/>
        <v>0</v>
      </c>
    </row>
    <row r="14" spans="1:6" x14ac:dyDescent="0.25">
      <c r="A14" s="60" t="s">
        <v>8</v>
      </c>
      <c r="B14" s="60" t="s">
        <v>105</v>
      </c>
      <c r="C14" s="60" t="s">
        <v>28</v>
      </c>
      <c r="D14" s="60">
        <v>1</v>
      </c>
      <c r="E14" s="61"/>
      <c r="F14" s="59">
        <f t="shared" si="0"/>
        <v>0</v>
      </c>
    </row>
    <row r="15" spans="1:6" x14ac:dyDescent="0.25">
      <c r="A15" s="60" t="s">
        <v>9</v>
      </c>
      <c r="B15" s="60" t="s">
        <v>128</v>
      </c>
      <c r="C15" s="60" t="s">
        <v>28</v>
      </c>
      <c r="D15" s="60">
        <v>3</v>
      </c>
      <c r="E15" s="61"/>
      <c r="F15" s="59">
        <f t="shared" si="0"/>
        <v>0</v>
      </c>
    </row>
    <row r="16" spans="1:6" x14ac:dyDescent="0.25">
      <c r="A16" s="60"/>
      <c r="B16" s="60" t="s">
        <v>49</v>
      </c>
      <c r="C16" s="68">
        <f>SUM(F8:F15)</f>
        <v>0</v>
      </c>
      <c r="D16" s="69"/>
      <c r="E16" s="69"/>
      <c r="F16" s="70"/>
    </row>
    <row r="17" spans="1:6" x14ac:dyDescent="0.25">
      <c r="A17" s="60"/>
      <c r="B17" s="60" t="s">
        <v>150</v>
      </c>
      <c r="C17" s="65">
        <f>C16*0.25</f>
        <v>0</v>
      </c>
      <c r="D17" s="66"/>
      <c r="E17" s="66"/>
      <c r="F17" s="67"/>
    </row>
    <row r="18" spans="1:6" x14ac:dyDescent="0.25">
      <c r="A18" s="60"/>
      <c r="B18" s="60" t="s">
        <v>151</v>
      </c>
      <c r="C18" s="65">
        <f>SUM(C16:F17)</f>
        <v>0</v>
      </c>
      <c r="D18" s="66"/>
      <c r="E18" s="66"/>
      <c r="F18" s="67"/>
    </row>
    <row r="20" spans="1:6" x14ac:dyDescent="0.25">
      <c r="B20" s="55" t="s">
        <v>147</v>
      </c>
      <c r="C20" s="55" t="s">
        <v>148</v>
      </c>
      <c r="D20" s="55" t="s">
        <v>149</v>
      </c>
    </row>
    <row r="22" spans="1:6" x14ac:dyDescent="0.25">
      <c r="B22" s="64"/>
      <c r="C22" s="64"/>
      <c r="D22" s="64"/>
      <c r="E22" s="64"/>
      <c r="F22" s="64"/>
    </row>
  </sheetData>
  <mergeCells count="3">
    <mergeCell ref="C16:F16"/>
    <mergeCell ref="C17:F17"/>
    <mergeCell ref="C18:F1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25"/>
  <sheetViews>
    <sheetView workbookViewId="0">
      <selection activeCell="H20" sqref="H20"/>
    </sheetView>
  </sheetViews>
  <sheetFormatPr defaultRowHeight="13.8" x14ac:dyDescent="0.25"/>
  <cols>
    <col min="1" max="1" width="8.88671875" style="55"/>
    <col min="2" max="2" width="25.88671875" style="55" customWidth="1"/>
    <col min="3" max="6" width="18.6640625" style="55" customWidth="1"/>
    <col min="7" max="16384" width="8.88671875" style="55"/>
  </cols>
  <sheetData>
    <row r="1" spans="1:6" ht="15.6" x14ac:dyDescent="0.3">
      <c r="A1" s="53" t="s">
        <v>0</v>
      </c>
      <c r="B1" s="54"/>
      <c r="C1" s="54"/>
      <c r="D1" s="54"/>
      <c r="E1" s="54"/>
      <c r="F1" s="54"/>
    </row>
    <row r="2" spans="1:6" ht="15.6" x14ac:dyDescent="0.3">
      <c r="A2" s="54"/>
      <c r="B2" s="54"/>
      <c r="C2" s="54"/>
      <c r="D2" s="54"/>
      <c r="E2" s="54"/>
      <c r="F2" s="54"/>
    </row>
    <row r="3" spans="1:6" ht="15.6" x14ac:dyDescent="0.3">
      <c r="A3" s="53" t="s">
        <v>1</v>
      </c>
      <c r="B3" s="53"/>
      <c r="C3" s="53"/>
      <c r="D3" s="53"/>
      <c r="E3" s="53"/>
      <c r="F3" s="53"/>
    </row>
    <row r="4" spans="1:6" ht="15.6" x14ac:dyDescent="0.3">
      <c r="A4" s="54"/>
      <c r="B4" s="54"/>
      <c r="C4" s="54"/>
      <c r="D4" s="54"/>
      <c r="E4" s="54"/>
      <c r="F4" s="54"/>
    </row>
    <row r="5" spans="1:6" ht="15.6" x14ac:dyDescent="0.3">
      <c r="A5" s="54"/>
      <c r="B5" s="53" t="s">
        <v>144</v>
      </c>
      <c r="C5" s="54"/>
      <c r="D5" s="54"/>
      <c r="E5" s="54"/>
      <c r="F5" s="54"/>
    </row>
    <row r="6" spans="1:6" ht="15.6" x14ac:dyDescent="0.3">
      <c r="A6" s="54"/>
      <c r="B6" s="54"/>
      <c r="C6" s="54"/>
      <c r="D6" s="54"/>
      <c r="E6" s="54"/>
      <c r="F6" s="54"/>
    </row>
    <row r="7" spans="1:6" ht="27.6" x14ac:dyDescent="0.25">
      <c r="A7" s="56" t="s">
        <v>24</v>
      </c>
      <c r="B7" s="57" t="s">
        <v>42</v>
      </c>
      <c r="C7" s="57" t="s">
        <v>43</v>
      </c>
      <c r="D7" s="57" t="s">
        <v>44</v>
      </c>
      <c r="E7" s="57" t="s">
        <v>47</v>
      </c>
      <c r="F7" s="57" t="s">
        <v>48</v>
      </c>
    </row>
    <row r="8" spans="1:6" x14ac:dyDescent="0.25">
      <c r="A8" s="58" t="s">
        <v>2</v>
      </c>
      <c r="B8" s="58" t="s">
        <v>25</v>
      </c>
      <c r="C8" s="58" t="s">
        <v>26</v>
      </c>
      <c r="D8" s="58">
        <v>4</v>
      </c>
      <c r="E8" s="59"/>
      <c r="F8" s="59">
        <f>D8*E8</f>
        <v>0</v>
      </c>
    </row>
    <row r="9" spans="1:6" x14ac:dyDescent="0.25">
      <c r="A9" s="60" t="s">
        <v>3</v>
      </c>
      <c r="B9" s="60" t="s">
        <v>27</v>
      </c>
      <c r="C9" s="60" t="s">
        <v>28</v>
      </c>
      <c r="D9" s="60">
        <v>1</v>
      </c>
      <c r="E9" s="61"/>
      <c r="F9" s="59">
        <f t="shared" ref="F9:F15" si="0">D9*E9</f>
        <v>0</v>
      </c>
    </row>
    <row r="10" spans="1:6" x14ac:dyDescent="0.25">
      <c r="A10" s="60" t="s">
        <v>4</v>
      </c>
      <c r="B10" s="60" t="s">
        <v>76</v>
      </c>
      <c r="C10" s="60" t="s">
        <v>28</v>
      </c>
      <c r="D10" s="60">
        <v>1</v>
      </c>
      <c r="E10" s="61"/>
      <c r="F10" s="59">
        <f t="shared" si="0"/>
        <v>0</v>
      </c>
    </row>
    <row r="11" spans="1:6" x14ac:dyDescent="0.25">
      <c r="A11" s="60" t="s">
        <v>5</v>
      </c>
      <c r="B11" s="60" t="s">
        <v>77</v>
      </c>
      <c r="C11" s="60" t="s">
        <v>28</v>
      </c>
      <c r="D11" s="60">
        <v>1</v>
      </c>
      <c r="E11" s="61"/>
      <c r="F11" s="59">
        <f t="shared" si="0"/>
        <v>0</v>
      </c>
    </row>
    <row r="12" spans="1:6" x14ac:dyDescent="0.25">
      <c r="A12" s="60" t="s">
        <v>6</v>
      </c>
      <c r="B12" s="60" t="s">
        <v>104</v>
      </c>
      <c r="C12" s="60" t="s">
        <v>28</v>
      </c>
      <c r="D12" s="60">
        <v>4</v>
      </c>
      <c r="E12" s="61"/>
      <c r="F12" s="59">
        <f t="shared" si="0"/>
        <v>0</v>
      </c>
    </row>
    <row r="13" spans="1:6" x14ac:dyDescent="0.25">
      <c r="A13" s="60" t="s">
        <v>7</v>
      </c>
      <c r="B13" s="60" t="s">
        <v>106</v>
      </c>
      <c r="C13" s="60" t="s">
        <v>28</v>
      </c>
      <c r="D13" s="60">
        <v>1</v>
      </c>
      <c r="E13" s="61"/>
      <c r="F13" s="59">
        <f t="shared" si="0"/>
        <v>0</v>
      </c>
    </row>
    <row r="14" spans="1:6" x14ac:dyDescent="0.25">
      <c r="A14" s="60" t="s">
        <v>8</v>
      </c>
      <c r="B14" s="60" t="s">
        <v>105</v>
      </c>
      <c r="C14" s="60" t="s">
        <v>28</v>
      </c>
      <c r="D14" s="60">
        <v>1</v>
      </c>
      <c r="E14" s="61"/>
      <c r="F14" s="59">
        <f t="shared" si="0"/>
        <v>0</v>
      </c>
    </row>
    <row r="15" spans="1:6" x14ac:dyDescent="0.25">
      <c r="A15" s="60" t="s">
        <v>9</v>
      </c>
      <c r="B15" s="60" t="s">
        <v>128</v>
      </c>
      <c r="C15" s="60" t="s">
        <v>28</v>
      </c>
      <c r="D15" s="60">
        <v>3</v>
      </c>
      <c r="E15" s="61"/>
      <c r="F15" s="59">
        <f t="shared" si="0"/>
        <v>0</v>
      </c>
    </row>
    <row r="16" spans="1:6" x14ac:dyDescent="0.25">
      <c r="A16" s="60"/>
      <c r="B16" s="60" t="s">
        <v>49</v>
      </c>
      <c r="C16" s="68">
        <f>SUM(F8:F15)</f>
        <v>0</v>
      </c>
      <c r="D16" s="69"/>
      <c r="E16" s="69"/>
      <c r="F16" s="70"/>
    </row>
    <row r="17" spans="1:6" x14ac:dyDescent="0.25">
      <c r="A17" s="60"/>
      <c r="B17" s="60" t="s">
        <v>150</v>
      </c>
      <c r="C17" s="65">
        <f>C16*0.25</f>
        <v>0</v>
      </c>
      <c r="D17" s="77"/>
      <c r="E17" s="77"/>
      <c r="F17" s="78"/>
    </row>
    <row r="18" spans="1:6" x14ac:dyDescent="0.25">
      <c r="A18" s="60"/>
      <c r="B18" s="60" t="s">
        <v>151</v>
      </c>
      <c r="C18" s="65">
        <f>SUM(C16:F17)</f>
        <v>0</v>
      </c>
      <c r="D18" s="66"/>
      <c r="E18" s="66"/>
      <c r="F18" s="67"/>
    </row>
    <row r="20" spans="1:6" ht="15.6" x14ac:dyDescent="0.3">
      <c r="A20" s="54"/>
      <c r="B20" s="54"/>
      <c r="C20" s="54"/>
      <c r="D20" s="54"/>
      <c r="E20" s="54"/>
      <c r="F20" s="54"/>
    </row>
    <row r="21" spans="1:6" ht="15.6" x14ac:dyDescent="0.3">
      <c r="A21" s="54"/>
      <c r="B21" s="54" t="s">
        <v>147</v>
      </c>
      <c r="C21" s="54" t="s">
        <v>148</v>
      </c>
      <c r="D21" s="54" t="s">
        <v>149</v>
      </c>
      <c r="E21" s="54"/>
      <c r="F21" s="54"/>
    </row>
    <row r="22" spans="1:6" ht="15.6" x14ac:dyDescent="0.3">
      <c r="A22" s="54"/>
      <c r="B22" s="54"/>
      <c r="C22" s="54"/>
      <c r="D22" s="54"/>
      <c r="E22" s="54"/>
      <c r="F22" s="54"/>
    </row>
    <row r="23" spans="1:6" ht="15.6" x14ac:dyDescent="0.3">
      <c r="A23" s="54"/>
      <c r="B23" s="62"/>
      <c r="C23" s="62"/>
      <c r="D23" s="62"/>
      <c r="E23" s="62"/>
      <c r="F23" s="62"/>
    </row>
    <row r="24" spans="1:6" ht="15.6" x14ac:dyDescent="0.3">
      <c r="A24" s="54"/>
      <c r="B24" s="54"/>
      <c r="C24" s="54"/>
      <c r="D24" s="54"/>
      <c r="E24" s="54"/>
      <c r="F24" s="54"/>
    </row>
    <row r="25" spans="1:6" ht="15.6" x14ac:dyDescent="0.3">
      <c r="A25" s="54"/>
      <c r="B25" s="54"/>
      <c r="C25" s="54"/>
      <c r="D25" s="54"/>
      <c r="E25" s="54"/>
      <c r="F25" s="54"/>
    </row>
  </sheetData>
  <mergeCells count="3">
    <mergeCell ref="C17:F17"/>
    <mergeCell ref="C18:F18"/>
    <mergeCell ref="C16:F1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22"/>
  <sheetViews>
    <sheetView workbookViewId="0">
      <selection activeCell="I18" sqref="I18"/>
    </sheetView>
  </sheetViews>
  <sheetFormatPr defaultRowHeight="14.4" x14ac:dyDescent="0.3"/>
  <cols>
    <col min="2" max="2" width="26" customWidth="1"/>
    <col min="3" max="6" width="15.4414062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146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39.6" x14ac:dyDescent="0.3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5" si="0">D9*E9</f>
        <v>0</v>
      </c>
    </row>
    <row r="10" spans="1:6" x14ac:dyDescent="0.3">
      <c r="A10" s="4" t="s">
        <v>4</v>
      </c>
      <c r="B10" s="4" t="s">
        <v>76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77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104</v>
      </c>
      <c r="C12" s="4" t="s">
        <v>28</v>
      </c>
      <c r="D12" s="4">
        <v>4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106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105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128</v>
      </c>
      <c r="C15" s="4" t="s">
        <v>28</v>
      </c>
      <c r="D15" s="4">
        <v>3</v>
      </c>
      <c r="E15" s="5"/>
      <c r="F15" s="9">
        <f t="shared" si="0"/>
        <v>0</v>
      </c>
    </row>
    <row r="16" spans="1:6" x14ac:dyDescent="0.3">
      <c r="A16" s="4"/>
      <c r="B16" s="4" t="s">
        <v>49</v>
      </c>
      <c r="C16" s="4"/>
      <c r="D16" s="4"/>
      <c r="E16" s="5"/>
      <c r="F16" s="51">
        <f>SUM(F8:F15)</f>
        <v>0</v>
      </c>
    </row>
    <row r="17" spans="1:6" ht="15.6" x14ac:dyDescent="0.3">
      <c r="A17" s="48"/>
      <c r="B17" s="48" t="s">
        <v>150</v>
      </c>
      <c r="C17" s="79">
        <f>F16*0.25</f>
        <v>0</v>
      </c>
      <c r="D17" s="80"/>
      <c r="E17" s="80"/>
      <c r="F17" s="81"/>
    </row>
    <row r="18" spans="1:6" ht="15.6" x14ac:dyDescent="0.3">
      <c r="A18" s="48"/>
      <c r="B18" s="48" t="s">
        <v>151</v>
      </c>
      <c r="C18" s="79">
        <f>F16*1.25</f>
        <v>0</v>
      </c>
      <c r="D18" s="80"/>
      <c r="E18" s="80"/>
      <c r="F18" s="81"/>
    </row>
    <row r="20" spans="1:6" x14ac:dyDescent="0.3">
      <c r="B20" s="1" t="s">
        <v>147</v>
      </c>
      <c r="C20" s="1" t="s">
        <v>148</v>
      </c>
      <c r="D20" s="1" t="s">
        <v>149</v>
      </c>
      <c r="E20" s="1"/>
      <c r="F20" s="1"/>
    </row>
    <row r="21" spans="1:6" x14ac:dyDescent="0.3">
      <c r="B21" s="1"/>
      <c r="C21" s="1"/>
      <c r="D21" s="1"/>
      <c r="E21" s="1"/>
      <c r="F21" s="1"/>
    </row>
    <row r="22" spans="1:6" x14ac:dyDescent="0.3">
      <c r="B22" s="43"/>
      <c r="C22" s="43"/>
      <c r="D22" s="43"/>
      <c r="E22" s="43"/>
      <c r="F22" s="43"/>
    </row>
  </sheetData>
  <mergeCells count="2">
    <mergeCell ref="C17:F17"/>
    <mergeCell ref="C18:F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5"/>
  <sheetViews>
    <sheetView topLeftCell="A4" zoomScaleNormal="100" workbookViewId="0">
      <selection activeCell="F18" sqref="F18"/>
    </sheetView>
  </sheetViews>
  <sheetFormatPr defaultColWidth="9.109375" defaultRowHeight="13.8" x14ac:dyDescent="0.25"/>
  <cols>
    <col min="1" max="1" width="6.44140625" style="1" customWidth="1"/>
    <col min="2" max="2" width="34" style="1" customWidth="1"/>
    <col min="3" max="3" width="10.109375" style="1" customWidth="1"/>
    <col min="4" max="4" width="11.5546875" style="1" bestFit="1" customWidth="1"/>
    <col min="5" max="5" width="16.88671875" style="1" customWidth="1"/>
    <col min="6" max="6" width="18.33203125" style="1" customWidth="1"/>
    <col min="7" max="7" width="9.109375" style="1" customWidth="1"/>
    <col min="8" max="16384" width="9.109375" style="1"/>
  </cols>
  <sheetData>
    <row r="1" spans="1:6" ht="15.6" x14ac:dyDescent="0.3">
      <c r="A1" s="2" t="s">
        <v>0</v>
      </c>
    </row>
    <row r="3" spans="1:6" s="7" customFormat="1" x14ac:dyDescent="0.25">
      <c r="A3" s="7" t="s">
        <v>1</v>
      </c>
    </row>
    <row r="5" spans="1:6" x14ac:dyDescent="0.25">
      <c r="B5" s="6" t="s">
        <v>46</v>
      </c>
    </row>
    <row r="6" spans="1:6" ht="9" customHeight="1" x14ac:dyDescent="0.25"/>
    <row r="7" spans="1:6" s="10" customFormat="1" ht="33.75" customHeight="1" x14ac:dyDescent="0.25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25">
      <c r="A8" s="8" t="s">
        <v>2</v>
      </c>
      <c r="B8" s="8" t="s">
        <v>25</v>
      </c>
      <c r="C8" s="8" t="s">
        <v>26</v>
      </c>
      <c r="D8" s="8">
        <v>15</v>
      </c>
      <c r="E8" s="9"/>
      <c r="F8" s="9">
        <f>D8*E8</f>
        <v>0</v>
      </c>
    </row>
    <row r="9" spans="1:6" x14ac:dyDescent="0.25">
      <c r="A9" s="4" t="s">
        <v>3</v>
      </c>
      <c r="B9" s="4" t="s">
        <v>27</v>
      </c>
      <c r="C9" s="4" t="s">
        <v>28</v>
      </c>
      <c r="D9" s="4">
        <v>5</v>
      </c>
      <c r="E9" s="5"/>
      <c r="F9" s="9">
        <f t="shared" ref="F9:F28" si="0">D9*E9</f>
        <v>0</v>
      </c>
    </row>
    <row r="10" spans="1:6" x14ac:dyDescent="0.25">
      <c r="A10" s="4" t="s">
        <v>4</v>
      </c>
      <c r="B10" s="4" t="s">
        <v>76</v>
      </c>
      <c r="C10" s="4" t="s">
        <v>28</v>
      </c>
      <c r="D10" s="4">
        <v>3</v>
      </c>
      <c r="E10" s="5"/>
      <c r="F10" s="9">
        <f t="shared" si="0"/>
        <v>0</v>
      </c>
    </row>
    <row r="11" spans="1:6" x14ac:dyDescent="0.25">
      <c r="A11" s="4" t="s">
        <v>5</v>
      </c>
      <c r="B11" s="4" t="s">
        <v>77</v>
      </c>
      <c r="C11" s="4" t="s">
        <v>28</v>
      </c>
      <c r="D11" s="4">
        <v>2</v>
      </c>
      <c r="E11" s="5"/>
      <c r="F11" s="9">
        <f t="shared" si="0"/>
        <v>0</v>
      </c>
    </row>
    <row r="12" spans="1:6" x14ac:dyDescent="0.25">
      <c r="A12" s="4" t="s">
        <v>6</v>
      </c>
      <c r="B12" s="4" t="s">
        <v>98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25">
      <c r="A13" s="4" t="s">
        <v>7</v>
      </c>
      <c r="B13" s="4" t="s">
        <v>30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25">
      <c r="A14" s="4" t="s">
        <v>8</v>
      </c>
      <c r="B14" s="4" t="s">
        <v>31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25">
      <c r="A15" s="4" t="s">
        <v>9</v>
      </c>
      <c r="B15" s="4" t="s">
        <v>32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25">
      <c r="A16" s="4" t="s">
        <v>10</v>
      </c>
      <c r="B16" s="4" t="s">
        <v>33</v>
      </c>
      <c r="C16" s="4" t="s">
        <v>28</v>
      </c>
      <c r="D16" s="4">
        <v>2</v>
      </c>
      <c r="E16" s="5"/>
      <c r="F16" s="9">
        <f t="shared" si="0"/>
        <v>0</v>
      </c>
    </row>
    <row r="17" spans="1:6" x14ac:dyDescent="0.25">
      <c r="A17" s="4" t="s">
        <v>11</v>
      </c>
      <c r="B17" s="4" t="s">
        <v>92</v>
      </c>
      <c r="C17" s="4" t="s">
        <v>26</v>
      </c>
      <c r="D17" s="4">
        <v>1</v>
      </c>
      <c r="E17" s="5"/>
      <c r="F17" s="9">
        <f t="shared" si="0"/>
        <v>0</v>
      </c>
    </row>
    <row r="18" spans="1:6" x14ac:dyDescent="0.25">
      <c r="A18" s="4" t="s">
        <v>12</v>
      </c>
      <c r="B18" s="4" t="s">
        <v>153</v>
      </c>
      <c r="C18" s="4" t="s">
        <v>28</v>
      </c>
      <c r="D18" s="4">
        <v>1</v>
      </c>
      <c r="E18" s="5"/>
      <c r="F18" s="9">
        <f t="shared" si="0"/>
        <v>0</v>
      </c>
    </row>
    <row r="19" spans="1:6" x14ac:dyDescent="0.25">
      <c r="A19" s="4" t="s">
        <v>13</v>
      </c>
      <c r="B19" s="4" t="s">
        <v>35</v>
      </c>
      <c r="C19" s="4" t="s">
        <v>28</v>
      </c>
      <c r="D19" s="4">
        <v>1</v>
      </c>
      <c r="E19" s="5"/>
      <c r="F19" s="9">
        <f t="shared" si="0"/>
        <v>0</v>
      </c>
    </row>
    <row r="20" spans="1:6" x14ac:dyDescent="0.25">
      <c r="A20" s="4" t="s">
        <v>14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25">
      <c r="A21" s="4" t="s">
        <v>15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25">
      <c r="A22" s="4" t="s">
        <v>16</v>
      </c>
      <c r="B22" s="4" t="s">
        <v>38</v>
      </c>
      <c r="C22" s="4" t="s">
        <v>28</v>
      </c>
      <c r="D22" s="4">
        <v>2</v>
      </c>
      <c r="E22" s="5"/>
      <c r="F22" s="9">
        <f t="shared" si="0"/>
        <v>0</v>
      </c>
    </row>
    <row r="23" spans="1:6" x14ac:dyDescent="0.25">
      <c r="A23" s="4" t="s">
        <v>17</v>
      </c>
      <c r="B23" s="4" t="s">
        <v>39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25">
      <c r="A24" s="21" t="s">
        <v>18</v>
      </c>
      <c r="B24" s="4" t="s">
        <v>154</v>
      </c>
      <c r="C24" s="4" t="s">
        <v>28</v>
      </c>
      <c r="D24" s="4">
        <v>1</v>
      </c>
      <c r="E24" s="5"/>
      <c r="F24" s="9">
        <f t="shared" si="0"/>
        <v>0</v>
      </c>
    </row>
    <row r="25" spans="1:6" x14ac:dyDescent="0.25">
      <c r="A25" s="21" t="s">
        <v>19</v>
      </c>
      <c r="B25" s="31" t="s">
        <v>155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25">
      <c r="A26" s="21" t="s">
        <v>20</v>
      </c>
      <c r="B26" s="4" t="s">
        <v>96</v>
      </c>
      <c r="C26" s="4" t="s">
        <v>28</v>
      </c>
      <c r="D26" s="4">
        <v>1</v>
      </c>
      <c r="E26" s="5"/>
      <c r="F26" s="9">
        <f t="shared" si="0"/>
        <v>0</v>
      </c>
    </row>
    <row r="27" spans="1:6" x14ac:dyDescent="0.25">
      <c r="A27" s="21" t="s">
        <v>21</v>
      </c>
      <c r="B27" s="4" t="s">
        <v>93</v>
      </c>
      <c r="C27" s="4" t="s">
        <v>26</v>
      </c>
      <c r="D27" s="4">
        <v>5</v>
      </c>
      <c r="E27" s="5"/>
      <c r="F27" s="9">
        <f t="shared" si="0"/>
        <v>0</v>
      </c>
    </row>
    <row r="28" spans="1:6" x14ac:dyDescent="0.25">
      <c r="A28" s="21" t="s">
        <v>22</v>
      </c>
      <c r="B28" s="4" t="s">
        <v>41</v>
      </c>
      <c r="C28" s="4" t="s">
        <v>28</v>
      </c>
      <c r="D28" s="4">
        <v>2</v>
      </c>
      <c r="E28" s="5"/>
      <c r="F28" s="9">
        <f t="shared" si="0"/>
        <v>0</v>
      </c>
    </row>
    <row r="29" spans="1:6" s="10" customFormat="1" ht="14.4" customHeight="1" x14ac:dyDescent="0.25">
      <c r="A29" s="4"/>
      <c r="B29" s="4" t="s">
        <v>49</v>
      </c>
      <c r="C29" s="68">
        <f>SUM(F8:F28)</f>
        <v>0</v>
      </c>
      <c r="D29" s="69"/>
      <c r="E29" s="69"/>
      <c r="F29" s="70"/>
    </row>
    <row r="30" spans="1:6" ht="12" customHeight="1" x14ac:dyDescent="0.3">
      <c r="A30" s="45"/>
      <c r="B30" s="45" t="s">
        <v>150</v>
      </c>
      <c r="C30" s="65">
        <f>0.25*C29</f>
        <v>0</v>
      </c>
      <c r="D30" s="66"/>
      <c r="E30" s="66"/>
      <c r="F30" s="67"/>
    </row>
    <row r="31" spans="1:6" ht="15.6" x14ac:dyDescent="0.3">
      <c r="A31" s="45"/>
      <c r="B31" s="45" t="s">
        <v>151</v>
      </c>
      <c r="C31" s="65">
        <f>1.25*C29</f>
        <v>0</v>
      </c>
      <c r="D31" s="66"/>
      <c r="E31" s="66"/>
      <c r="F31" s="67"/>
    </row>
    <row r="33" spans="2:6" x14ac:dyDescent="0.25">
      <c r="B33" s="1" t="s">
        <v>147</v>
      </c>
      <c r="C33" s="1" t="s">
        <v>148</v>
      </c>
      <c r="D33" s="1" t="s">
        <v>149</v>
      </c>
    </row>
    <row r="35" spans="2:6" x14ac:dyDescent="0.25">
      <c r="B35" s="43"/>
      <c r="C35" s="43"/>
      <c r="D35" s="43"/>
      <c r="E35" s="43"/>
      <c r="F35" s="43"/>
    </row>
  </sheetData>
  <mergeCells count="3">
    <mergeCell ref="C30:F30"/>
    <mergeCell ref="C31:F31"/>
    <mergeCell ref="C29:F29"/>
  </mergeCells>
  <pageMargins left="0.7" right="0.7" top="0.75" bottom="0.75" header="0.3" footer="0.3"/>
  <pageSetup paperSize="9" scale="8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topLeftCell="A7" workbookViewId="0">
      <selection activeCell="H19" sqref="H19"/>
    </sheetView>
  </sheetViews>
  <sheetFormatPr defaultColWidth="9.109375" defaultRowHeight="13.8" x14ac:dyDescent="0.25"/>
  <cols>
    <col min="1" max="1" width="6.44140625" style="1" customWidth="1"/>
    <col min="2" max="2" width="35.33203125" style="1" customWidth="1"/>
    <col min="3" max="3" width="9.44140625" style="1" customWidth="1"/>
    <col min="4" max="4" width="11.5546875" style="1" bestFit="1" customWidth="1"/>
    <col min="5" max="5" width="16.88671875" style="1" customWidth="1"/>
    <col min="6" max="6" width="18.33203125" style="1" bestFit="1" customWidth="1"/>
    <col min="7" max="16384" width="9.109375" style="1"/>
  </cols>
  <sheetData>
    <row r="1" spans="1:6" ht="15.6" x14ac:dyDescent="0.3">
      <c r="A1" s="2" t="s">
        <v>0</v>
      </c>
    </row>
    <row r="3" spans="1:6" s="7" customFormat="1" x14ac:dyDescent="0.25">
      <c r="A3" s="7" t="s">
        <v>1</v>
      </c>
    </row>
    <row r="5" spans="1:6" x14ac:dyDescent="0.25">
      <c r="B5" s="6" t="s">
        <v>131</v>
      </c>
    </row>
    <row r="6" spans="1:6" ht="9" customHeight="1" x14ac:dyDescent="0.25"/>
    <row r="7" spans="1:6" s="10" customFormat="1" ht="33.75" customHeight="1" x14ac:dyDescent="0.25">
      <c r="A7" s="3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25">
      <c r="A8" s="8" t="s">
        <v>2</v>
      </c>
      <c r="B8" s="8" t="s">
        <v>25</v>
      </c>
      <c r="C8" s="8" t="s">
        <v>26</v>
      </c>
      <c r="D8" s="8">
        <v>15</v>
      </c>
      <c r="E8" s="9"/>
      <c r="F8" s="9">
        <f>D8*E8</f>
        <v>0</v>
      </c>
    </row>
    <row r="9" spans="1:6" x14ac:dyDescent="0.25">
      <c r="A9" s="4" t="s">
        <v>3</v>
      </c>
      <c r="B9" s="4" t="s">
        <v>27</v>
      </c>
      <c r="C9" s="4" t="s">
        <v>28</v>
      </c>
      <c r="D9" s="4">
        <v>3</v>
      </c>
      <c r="E9" s="5"/>
      <c r="F9" s="9">
        <f t="shared" ref="F9:F26" si="0">D9*E9</f>
        <v>0</v>
      </c>
    </row>
    <row r="10" spans="1:6" x14ac:dyDescent="0.25">
      <c r="A10" s="4" t="s">
        <v>4</v>
      </c>
      <c r="B10" s="4" t="s">
        <v>76</v>
      </c>
      <c r="C10" s="4" t="s">
        <v>28</v>
      </c>
      <c r="D10" s="4">
        <v>2</v>
      </c>
      <c r="E10" s="5"/>
      <c r="F10" s="9">
        <f t="shared" si="0"/>
        <v>0</v>
      </c>
    </row>
    <row r="11" spans="1:6" x14ac:dyDescent="0.25">
      <c r="A11" s="4" t="s">
        <v>5</v>
      </c>
      <c r="B11" s="4" t="s">
        <v>77</v>
      </c>
      <c r="C11" s="4" t="s">
        <v>28</v>
      </c>
      <c r="D11" s="4">
        <v>2</v>
      </c>
      <c r="E11" s="5"/>
      <c r="F11" s="9">
        <f t="shared" si="0"/>
        <v>0</v>
      </c>
    </row>
    <row r="12" spans="1:6" x14ac:dyDescent="0.25">
      <c r="A12" s="4" t="s">
        <v>6</v>
      </c>
      <c r="B12" s="4" t="s">
        <v>98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25">
      <c r="A13" s="4" t="s">
        <v>7</v>
      </c>
      <c r="B13" s="4" t="s">
        <v>30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25">
      <c r="A14" s="4" t="s">
        <v>8</v>
      </c>
      <c r="B14" s="4" t="s">
        <v>31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25">
      <c r="A15" s="4" t="s">
        <v>9</v>
      </c>
      <c r="B15" s="4" t="s">
        <v>32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25">
      <c r="A16" s="4" t="s">
        <v>10</v>
      </c>
      <c r="B16" s="4" t="s">
        <v>33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25">
      <c r="A17" s="4" t="s">
        <v>11</v>
      </c>
      <c r="B17" s="4" t="s">
        <v>92</v>
      </c>
      <c r="C17" s="4" t="s">
        <v>26</v>
      </c>
      <c r="D17" s="4">
        <v>1</v>
      </c>
      <c r="E17" s="5"/>
      <c r="F17" s="9">
        <f t="shared" si="0"/>
        <v>0</v>
      </c>
    </row>
    <row r="18" spans="1:6" x14ac:dyDescent="0.25">
      <c r="A18" s="4" t="s">
        <v>12</v>
      </c>
      <c r="B18" s="4" t="s">
        <v>153</v>
      </c>
      <c r="C18" s="4" t="s">
        <v>28</v>
      </c>
      <c r="D18" s="4">
        <v>1</v>
      </c>
      <c r="E18" s="5"/>
      <c r="F18" s="9">
        <f t="shared" si="0"/>
        <v>0</v>
      </c>
    </row>
    <row r="19" spans="1:6" x14ac:dyDescent="0.25">
      <c r="A19" s="4" t="s">
        <v>13</v>
      </c>
      <c r="B19" s="4" t="s">
        <v>35</v>
      </c>
      <c r="C19" s="4" t="s">
        <v>28</v>
      </c>
      <c r="D19" s="4">
        <v>2</v>
      </c>
      <c r="E19" s="5"/>
      <c r="F19" s="9">
        <f t="shared" si="0"/>
        <v>0</v>
      </c>
    </row>
    <row r="20" spans="1:6" x14ac:dyDescent="0.25">
      <c r="A20" s="4" t="s">
        <v>14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25">
      <c r="A21" s="4" t="s">
        <v>15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25">
      <c r="A22" s="4" t="s">
        <v>16</v>
      </c>
      <c r="B22" s="4" t="s">
        <v>38</v>
      </c>
      <c r="C22" s="4" t="s">
        <v>28</v>
      </c>
      <c r="D22" s="4">
        <v>2</v>
      </c>
      <c r="E22" s="5"/>
      <c r="F22" s="9">
        <f t="shared" si="0"/>
        <v>0</v>
      </c>
    </row>
    <row r="23" spans="1:6" x14ac:dyDescent="0.25">
      <c r="A23" s="4" t="s">
        <v>17</v>
      </c>
      <c r="B23" s="4" t="s">
        <v>39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25">
      <c r="A24" s="21" t="s">
        <v>18</v>
      </c>
      <c r="B24" s="4" t="s">
        <v>40</v>
      </c>
      <c r="C24" s="4" t="s">
        <v>28</v>
      </c>
      <c r="D24" s="4">
        <v>2</v>
      </c>
      <c r="E24" s="5"/>
      <c r="F24" s="9">
        <f t="shared" si="0"/>
        <v>0</v>
      </c>
    </row>
    <row r="25" spans="1:6" x14ac:dyDescent="0.25">
      <c r="A25" s="21" t="s">
        <v>19</v>
      </c>
      <c r="B25" s="4" t="s">
        <v>154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25">
      <c r="A26" s="21" t="s">
        <v>20</v>
      </c>
      <c r="B26" s="4" t="s">
        <v>96</v>
      </c>
      <c r="C26" s="4" t="s">
        <v>28</v>
      </c>
      <c r="D26" s="4">
        <v>1</v>
      </c>
      <c r="E26" s="5"/>
      <c r="F26" s="9">
        <f t="shared" si="0"/>
        <v>0</v>
      </c>
    </row>
    <row r="27" spans="1:6" s="10" customFormat="1" x14ac:dyDescent="0.25">
      <c r="A27" s="4"/>
      <c r="B27" s="4" t="s">
        <v>49</v>
      </c>
      <c r="C27" s="4"/>
      <c r="D27" s="4"/>
      <c r="E27" s="5"/>
      <c r="F27" s="51">
        <f>SUM(F8:F26)</f>
        <v>0</v>
      </c>
    </row>
    <row r="28" spans="1:6" ht="15.6" customHeight="1" x14ac:dyDescent="0.3">
      <c r="A28" s="45"/>
      <c r="B28" s="45" t="s">
        <v>150</v>
      </c>
      <c r="C28" s="65">
        <f>0.25*F27</f>
        <v>0</v>
      </c>
      <c r="D28" s="66"/>
      <c r="E28" s="66"/>
      <c r="F28" s="67"/>
    </row>
    <row r="29" spans="1:6" ht="15.6" x14ac:dyDescent="0.3">
      <c r="A29" s="45"/>
      <c r="B29" s="45" t="s">
        <v>151</v>
      </c>
      <c r="C29" s="65">
        <f>1.25*F27</f>
        <v>0</v>
      </c>
      <c r="D29" s="66"/>
      <c r="E29" s="66"/>
      <c r="F29" s="67"/>
    </row>
    <row r="31" spans="1:6" x14ac:dyDescent="0.25">
      <c r="B31" s="1" t="s">
        <v>147</v>
      </c>
      <c r="C31" s="1" t="s">
        <v>148</v>
      </c>
      <c r="D31" s="1" t="s">
        <v>149</v>
      </c>
    </row>
    <row r="33" spans="2:6" x14ac:dyDescent="0.25">
      <c r="B33" s="43"/>
      <c r="C33" s="43"/>
      <c r="D33" s="43"/>
      <c r="E33" s="43"/>
      <c r="F33" s="43"/>
    </row>
  </sheetData>
  <mergeCells count="2">
    <mergeCell ref="C28:F28"/>
    <mergeCell ref="C29:F29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topLeftCell="A4" workbookViewId="0">
      <selection activeCell="H17" sqref="H17"/>
    </sheetView>
  </sheetViews>
  <sheetFormatPr defaultColWidth="9.109375" defaultRowHeight="13.8" x14ac:dyDescent="0.25"/>
  <cols>
    <col min="1" max="1" width="6.44140625" style="26" customWidth="1"/>
    <col min="2" max="2" width="34" style="1" customWidth="1"/>
    <col min="3" max="3" width="10" style="1" customWidth="1"/>
    <col min="4" max="4" width="11.5546875" style="1" bestFit="1" customWidth="1"/>
    <col min="5" max="5" width="16.88671875" style="1" customWidth="1"/>
    <col min="6" max="6" width="18.33203125" style="1" bestFit="1" customWidth="1"/>
    <col min="7" max="16384" width="9.109375" style="1"/>
  </cols>
  <sheetData>
    <row r="1" spans="1:6" ht="15.6" x14ac:dyDescent="0.3">
      <c r="A1" s="24" t="s">
        <v>0</v>
      </c>
    </row>
    <row r="3" spans="1:6" s="7" customFormat="1" x14ac:dyDescent="0.25">
      <c r="A3" s="25" t="s">
        <v>1</v>
      </c>
    </row>
    <row r="5" spans="1:6" x14ac:dyDescent="0.25">
      <c r="B5" s="6" t="s">
        <v>91</v>
      </c>
    </row>
    <row r="6" spans="1:6" ht="9" customHeight="1" x14ac:dyDescent="0.25"/>
    <row r="7" spans="1:6" s="10" customFormat="1" ht="33.75" customHeight="1" x14ac:dyDescent="0.25">
      <c r="A7" s="27" t="s">
        <v>24</v>
      </c>
      <c r="B7" s="11" t="s">
        <v>42</v>
      </c>
      <c r="C7" s="12" t="s">
        <v>43</v>
      </c>
      <c r="D7" s="12" t="s">
        <v>44</v>
      </c>
      <c r="E7" s="12" t="s">
        <v>47</v>
      </c>
      <c r="F7" s="12" t="s">
        <v>48</v>
      </c>
    </row>
    <row r="8" spans="1:6" x14ac:dyDescent="0.25">
      <c r="A8" s="8" t="s">
        <v>2</v>
      </c>
      <c r="B8" s="8" t="s">
        <v>25</v>
      </c>
      <c r="C8" s="8" t="s">
        <v>26</v>
      </c>
      <c r="D8" s="8">
        <v>15</v>
      </c>
      <c r="E8" s="9"/>
      <c r="F8" s="9">
        <f>E8*D8</f>
        <v>0</v>
      </c>
    </row>
    <row r="9" spans="1:6" x14ac:dyDescent="0.25">
      <c r="A9" s="4" t="s">
        <v>3</v>
      </c>
      <c r="B9" s="4" t="s">
        <v>27</v>
      </c>
      <c r="C9" s="4" t="s">
        <v>28</v>
      </c>
      <c r="D9" s="4">
        <v>5</v>
      </c>
      <c r="E9" s="5"/>
      <c r="F9" s="9">
        <f t="shared" ref="F9:F23" si="0">E9*D9</f>
        <v>0</v>
      </c>
    </row>
    <row r="10" spans="1:6" x14ac:dyDescent="0.25">
      <c r="A10" s="4" t="s">
        <v>4</v>
      </c>
      <c r="B10" s="4" t="s">
        <v>76</v>
      </c>
      <c r="C10" s="4" t="s">
        <v>28</v>
      </c>
      <c r="D10" s="4">
        <v>3</v>
      </c>
      <c r="E10" s="5"/>
      <c r="F10" s="9">
        <f t="shared" si="0"/>
        <v>0</v>
      </c>
    </row>
    <row r="11" spans="1:6" x14ac:dyDescent="0.25">
      <c r="A11" s="4" t="s">
        <v>5</v>
      </c>
      <c r="B11" s="4" t="s">
        <v>77</v>
      </c>
      <c r="C11" s="4" t="s">
        <v>28</v>
      </c>
      <c r="D11" s="4">
        <v>2</v>
      </c>
      <c r="E11" s="5"/>
      <c r="F11" s="9">
        <f t="shared" si="0"/>
        <v>0</v>
      </c>
    </row>
    <row r="12" spans="1:6" x14ac:dyDescent="0.25">
      <c r="A12" s="4" t="s">
        <v>6</v>
      </c>
      <c r="B12" s="4" t="s">
        <v>98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25">
      <c r="A13" s="4" t="s">
        <v>7</v>
      </c>
      <c r="B13" s="4" t="s">
        <v>30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25">
      <c r="A14" s="4" t="s">
        <v>8</v>
      </c>
      <c r="B14" s="4" t="s">
        <v>31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25">
      <c r="A15" s="4" t="s">
        <v>9</v>
      </c>
      <c r="B15" s="4" t="s">
        <v>32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25">
      <c r="A16" s="4" t="s">
        <v>10</v>
      </c>
      <c r="B16" s="4" t="s">
        <v>33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25">
      <c r="A17" s="4" t="s">
        <v>11</v>
      </c>
      <c r="B17" s="4" t="s">
        <v>92</v>
      </c>
      <c r="C17" s="4" t="s">
        <v>26</v>
      </c>
      <c r="D17" s="4">
        <v>1</v>
      </c>
      <c r="E17" s="5"/>
      <c r="F17" s="9">
        <f t="shared" si="0"/>
        <v>0</v>
      </c>
    </row>
    <row r="18" spans="1:6" x14ac:dyDescent="0.25">
      <c r="A18" s="4" t="s">
        <v>12</v>
      </c>
      <c r="B18" s="4" t="s">
        <v>35</v>
      </c>
      <c r="C18" s="4" t="s">
        <v>28</v>
      </c>
      <c r="D18" s="4">
        <v>2</v>
      </c>
      <c r="E18" s="5"/>
      <c r="F18" s="9">
        <f t="shared" si="0"/>
        <v>0</v>
      </c>
    </row>
    <row r="19" spans="1:6" x14ac:dyDescent="0.25">
      <c r="A19" s="4" t="s">
        <v>13</v>
      </c>
      <c r="B19" s="4" t="s">
        <v>36</v>
      </c>
      <c r="C19" s="4" t="s">
        <v>28</v>
      </c>
      <c r="D19" s="4">
        <v>1</v>
      </c>
      <c r="E19" s="5"/>
      <c r="F19" s="9">
        <f t="shared" si="0"/>
        <v>0</v>
      </c>
    </row>
    <row r="20" spans="1:6" x14ac:dyDescent="0.25">
      <c r="A20" s="4" t="s">
        <v>14</v>
      </c>
      <c r="B20" s="4" t="s">
        <v>37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25">
      <c r="A21" s="4" t="s">
        <v>15</v>
      </c>
      <c r="B21" s="4" t="s">
        <v>153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25">
      <c r="A22" s="4" t="s">
        <v>16</v>
      </c>
      <c r="B22" s="4" t="s">
        <v>154</v>
      </c>
      <c r="C22" s="4" t="s">
        <v>28</v>
      </c>
      <c r="D22" s="4">
        <v>1</v>
      </c>
      <c r="E22" s="20"/>
      <c r="F22" s="9">
        <f t="shared" si="0"/>
        <v>0</v>
      </c>
    </row>
    <row r="23" spans="1:6" x14ac:dyDescent="0.25">
      <c r="A23" s="21" t="s">
        <v>17</v>
      </c>
      <c r="B23" s="4" t="s">
        <v>41</v>
      </c>
      <c r="C23" s="4" t="s">
        <v>28</v>
      </c>
      <c r="D23" s="4">
        <v>2</v>
      </c>
      <c r="E23" s="5"/>
      <c r="F23" s="9">
        <f t="shared" si="0"/>
        <v>0</v>
      </c>
    </row>
    <row r="24" spans="1:6" s="10" customFormat="1" x14ac:dyDescent="0.25">
      <c r="A24" s="29"/>
      <c r="B24" s="4" t="s">
        <v>49</v>
      </c>
      <c r="C24" s="4"/>
      <c r="D24" s="4"/>
      <c r="E24" s="5"/>
      <c r="F24" s="51">
        <f>SUM(F8:F23)</f>
        <v>0</v>
      </c>
    </row>
    <row r="25" spans="1:6" ht="15.6" x14ac:dyDescent="0.3">
      <c r="A25" s="45"/>
      <c r="B25" s="45" t="s">
        <v>150</v>
      </c>
      <c r="C25" s="71">
        <f>0.25*F24</f>
        <v>0</v>
      </c>
      <c r="D25" s="72"/>
      <c r="E25" s="72"/>
      <c r="F25" s="73"/>
    </row>
    <row r="26" spans="1:6" ht="15.6" customHeight="1" x14ac:dyDescent="0.3">
      <c r="A26" s="45"/>
      <c r="B26" s="45" t="s">
        <v>151</v>
      </c>
      <c r="C26" s="71">
        <f>1.25*F24</f>
        <v>0</v>
      </c>
      <c r="D26" s="72"/>
      <c r="E26" s="72"/>
      <c r="F26" s="73"/>
    </row>
    <row r="28" spans="1:6" x14ac:dyDescent="0.25">
      <c r="B28" s="1" t="s">
        <v>147</v>
      </c>
      <c r="C28" s="1" t="s">
        <v>148</v>
      </c>
      <c r="D28" s="1" t="s">
        <v>149</v>
      </c>
    </row>
    <row r="30" spans="1:6" x14ac:dyDescent="0.25">
      <c r="B30" s="43"/>
      <c r="C30" s="43"/>
      <c r="D30" s="43"/>
      <c r="E30" s="43"/>
      <c r="F30" s="43"/>
    </row>
  </sheetData>
  <mergeCells count="2">
    <mergeCell ref="C25:F25"/>
    <mergeCell ref="C26:F26"/>
  </mergeCells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1"/>
  <sheetViews>
    <sheetView topLeftCell="A4" zoomScaleNormal="100" workbookViewId="0">
      <selection activeCell="H16" sqref="H16"/>
    </sheetView>
  </sheetViews>
  <sheetFormatPr defaultRowHeight="14.4" x14ac:dyDescent="0.3"/>
  <cols>
    <col min="1" max="1" width="6.44140625" customWidth="1"/>
    <col min="2" max="2" width="34" customWidth="1"/>
    <col min="3" max="3" width="10" customWidth="1"/>
    <col min="4" max="4" width="11.5546875" customWidth="1"/>
    <col min="5" max="5" width="16.88671875" customWidth="1"/>
    <col min="6" max="6" width="18.33203125" customWidth="1"/>
  </cols>
  <sheetData>
    <row r="1" spans="1:6" ht="15.6" x14ac:dyDescent="0.3">
      <c r="A1" s="24" t="s">
        <v>0</v>
      </c>
      <c r="B1" s="1"/>
      <c r="C1" s="1"/>
      <c r="D1" s="1"/>
      <c r="E1" s="1"/>
      <c r="F1" s="1"/>
    </row>
    <row r="2" spans="1:6" x14ac:dyDescent="0.3">
      <c r="A2" s="26"/>
      <c r="B2" s="1"/>
      <c r="C2" s="1"/>
      <c r="D2" s="1"/>
      <c r="E2" s="1"/>
      <c r="F2" s="1"/>
    </row>
    <row r="3" spans="1:6" x14ac:dyDescent="0.3">
      <c r="A3" s="25" t="s">
        <v>1</v>
      </c>
      <c r="B3" s="7"/>
      <c r="C3" s="7"/>
      <c r="D3" s="7"/>
      <c r="E3" s="7"/>
      <c r="F3" s="7"/>
    </row>
    <row r="4" spans="1:6" x14ac:dyDescent="0.3">
      <c r="A4" s="26"/>
      <c r="B4" s="1"/>
      <c r="C4" s="1"/>
      <c r="D4" s="1"/>
      <c r="E4" s="1"/>
      <c r="F4" s="1"/>
    </row>
    <row r="5" spans="1:6" x14ac:dyDescent="0.3">
      <c r="A5" s="26"/>
      <c r="B5" s="1"/>
      <c r="C5" s="1"/>
      <c r="D5" s="1"/>
      <c r="E5" s="1"/>
      <c r="F5" s="1"/>
    </row>
    <row r="6" spans="1:6" x14ac:dyDescent="0.3">
      <c r="A6" s="26"/>
      <c r="B6" s="6" t="s">
        <v>97</v>
      </c>
      <c r="C6" s="1"/>
      <c r="D6" s="1"/>
      <c r="E6" s="1"/>
      <c r="F6" s="1"/>
    </row>
    <row r="7" spans="1:6" x14ac:dyDescent="0.3">
      <c r="A7" s="26"/>
      <c r="B7" s="1"/>
      <c r="C7" s="1"/>
      <c r="D7" s="1"/>
      <c r="E7" s="1"/>
      <c r="F7" s="1"/>
    </row>
    <row r="8" spans="1:6" ht="27.6" x14ac:dyDescent="0.3">
      <c r="A8" s="27" t="s">
        <v>24</v>
      </c>
      <c r="B8" s="11" t="s">
        <v>42</v>
      </c>
      <c r="C8" s="12" t="s">
        <v>43</v>
      </c>
      <c r="D8" s="12" t="s">
        <v>44</v>
      </c>
      <c r="E8" s="12" t="s">
        <v>47</v>
      </c>
      <c r="F8" s="12" t="s">
        <v>48</v>
      </c>
    </row>
    <row r="9" spans="1:6" x14ac:dyDescent="0.3">
      <c r="A9" s="28" t="s">
        <v>2</v>
      </c>
      <c r="B9" s="8" t="s">
        <v>25</v>
      </c>
      <c r="C9" s="8" t="s">
        <v>26</v>
      </c>
      <c r="D9" s="8">
        <v>15</v>
      </c>
      <c r="E9" s="9"/>
      <c r="F9" s="9">
        <f>D9*E9</f>
        <v>0</v>
      </c>
    </row>
    <row r="10" spans="1:6" x14ac:dyDescent="0.3">
      <c r="A10" s="29" t="s">
        <v>3</v>
      </c>
      <c r="B10" s="4" t="s">
        <v>27</v>
      </c>
      <c r="C10" s="4" t="s">
        <v>28</v>
      </c>
      <c r="D10" s="4">
        <v>5</v>
      </c>
      <c r="E10" s="5"/>
      <c r="F10" s="9">
        <f t="shared" ref="F10:F24" si="0">D10*E10</f>
        <v>0</v>
      </c>
    </row>
    <row r="11" spans="1:6" x14ac:dyDescent="0.3">
      <c r="A11" s="29" t="s">
        <v>4</v>
      </c>
      <c r="B11" s="4" t="s">
        <v>76</v>
      </c>
      <c r="C11" s="4" t="s">
        <v>28</v>
      </c>
      <c r="D11" s="4">
        <v>3</v>
      </c>
      <c r="E11" s="5"/>
      <c r="F11" s="9">
        <f t="shared" si="0"/>
        <v>0</v>
      </c>
    </row>
    <row r="12" spans="1:6" s="1" customFormat="1" ht="13.8" x14ac:dyDescent="0.25">
      <c r="A12" s="4" t="s">
        <v>5</v>
      </c>
      <c r="B12" s="4" t="s">
        <v>77</v>
      </c>
      <c r="C12" s="4" t="s">
        <v>28</v>
      </c>
      <c r="D12" s="4">
        <v>2</v>
      </c>
      <c r="E12" s="5"/>
      <c r="F12" s="9">
        <f t="shared" si="0"/>
        <v>0</v>
      </c>
    </row>
    <row r="13" spans="1:6" s="1" customFormat="1" ht="13.8" x14ac:dyDescent="0.25">
      <c r="A13" s="4" t="s">
        <v>6</v>
      </c>
      <c r="B13" s="4" t="s">
        <v>98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29" t="s">
        <v>7</v>
      </c>
      <c r="B14" s="4" t="s">
        <v>30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29" t="s">
        <v>8</v>
      </c>
      <c r="B15" s="4" t="s">
        <v>31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3">
      <c r="A16" s="29" t="s">
        <v>9</v>
      </c>
      <c r="B16" s="4" t="s">
        <v>32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29" t="s">
        <v>10</v>
      </c>
      <c r="B17" s="4" t="s">
        <v>33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29" t="s">
        <v>11</v>
      </c>
      <c r="B18" s="4" t="s">
        <v>92</v>
      </c>
      <c r="C18" s="4" t="s">
        <v>26</v>
      </c>
      <c r="D18" s="4">
        <v>1</v>
      </c>
      <c r="E18" s="5"/>
      <c r="F18" s="9">
        <f t="shared" si="0"/>
        <v>0</v>
      </c>
    </row>
    <row r="19" spans="1:6" x14ac:dyDescent="0.3">
      <c r="A19" s="29" t="s">
        <v>12</v>
      </c>
      <c r="B19" s="4" t="s">
        <v>35</v>
      </c>
      <c r="C19" s="4" t="s">
        <v>28</v>
      </c>
      <c r="D19" s="4">
        <v>1</v>
      </c>
      <c r="E19" s="5"/>
      <c r="F19" s="9">
        <f t="shared" si="0"/>
        <v>0</v>
      </c>
    </row>
    <row r="20" spans="1:6" x14ac:dyDescent="0.3">
      <c r="A20" s="29" t="s">
        <v>13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29" t="s">
        <v>14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29" t="s">
        <v>15</v>
      </c>
      <c r="B22" s="4" t="s">
        <v>153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3">
      <c r="A23" s="29" t="s">
        <v>16</v>
      </c>
      <c r="B23" s="4" t="s">
        <v>154</v>
      </c>
      <c r="C23" s="4" t="s">
        <v>28</v>
      </c>
      <c r="D23" s="4">
        <v>1</v>
      </c>
      <c r="E23" s="20"/>
      <c r="F23" s="9">
        <f t="shared" si="0"/>
        <v>0</v>
      </c>
    </row>
    <row r="24" spans="1:6" x14ac:dyDescent="0.3">
      <c r="A24" s="29" t="s">
        <v>17</v>
      </c>
      <c r="B24" s="4" t="s">
        <v>41</v>
      </c>
      <c r="C24" s="4" t="s">
        <v>28</v>
      </c>
      <c r="D24" s="4">
        <v>2</v>
      </c>
      <c r="E24" s="5"/>
      <c r="F24" s="9">
        <f t="shared" si="0"/>
        <v>0</v>
      </c>
    </row>
    <row r="25" spans="1:6" x14ac:dyDescent="0.3">
      <c r="A25" s="29"/>
      <c r="B25" s="4" t="s">
        <v>49</v>
      </c>
      <c r="C25" s="4"/>
      <c r="D25" s="4"/>
      <c r="E25" s="5"/>
      <c r="F25" s="51">
        <f>SUM(F9:F24)</f>
        <v>0</v>
      </c>
    </row>
    <row r="26" spans="1:6" ht="15.6" x14ac:dyDescent="0.3">
      <c r="A26" s="48"/>
      <c r="B26" s="45" t="s">
        <v>150</v>
      </c>
      <c r="C26" s="71">
        <f>F25*0.25</f>
        <v>0</v>
      </c>
      <c r="D26" s="72"/>
      <c r="E26" s="72"/>
      <c r="F26" s="73"/>
    </row>
    <row r="27" spans="1:6" ht="15.6" x14ac:dyDescent="0.3">
      <c r="A27" s="48"/>
      <c r="B27" s="45" t="s">
        <v>151</v>
      </c>
      <c r="C27" s="71">
        <f>F25*1.25</f>
        <v>0</v>
      </c>
      <c r="D27" s="72"/>
      <c r="E27" s="72"/>
      <c r="F27" s="73"/>
    </row>
    <row r="29" spans="1:6" x14ac:dyDescent="0.3">
      <c r="B29" s="1" t="s">
        <v>147</v>
      </c>
      <c r="C29" s="1" t="s">
        <v>148</v>
      </c>
      <c r="D29" s="1" t="s">
        <v>149</v>
      </c>
      <c r="E29" s="1"/>
      <c r="F29" s="1"/>
    </row>
    <row r="30" spans="1:6" x14ac:dyDescent="0.3">
      <c r="B30" s="1"/>
      <c r="C30" s="1"/>
      <c r="D30" s="1"/>
      <c r="E30" s="1"/>
      <c r="F30" s="1"/>
    </row>
    <row r="31" spans="1:6" x14ac:dyDescent="0.3">
      <c r="B31" s="43"/>
      <c r="C31" s="43"/>
      <c r="D31" s="43"/>
      <c r="E31" s="43"/>
      <c r="F31" s="43"/>
    </row>
  </sheetData>
  <mergeCells count="2">
    <mergeCell ref="C26:F26"/>
    <mergeCell ref="C27:F27"/>
  </mergeCells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topLeftCell="A5" zoomScaleNormal="100" workbookViewId="0">
      <selection activeCell="I20" sqref="I20"/>
    </sheetView>
  </sheetViews>
  <sheetFormatPr defaultRowHeight="14.4" x14ac:dyDescent="0.3"/>
  <cols>
    <col min="2" max="2" width="26.5546875" customWidth="1"/>
    <col min="3" max="3" width="10" customWidth="1"/>
    <col min="4" max="4" width="11.5546875" customWidth="1"/>
    <col min="5" max="5" width="16.88671875" customWidth="1"/>
    <col min="6" max="6" width="18.33203125" customWidth="1"/>
  </cols>
  <sheetData>
    <row r="1" spans="1:6" ht="15.6" x14ac:dyDescent="0.3">
      <c r="A1" s="24" t="s">
        <v>0</v>
      </c>
      <c r="B1" s="1"/>
      <c r="C1" s="1"/>
      <c r="D1" s="1"/>
      <c r="E1" s="1"/>
      <c r="F1" s="1"/>
    </row>
    <row r="2" spans="1:6" x14ac:dyDescent="0.3">
      <c r="A2" s="26"/>
      <c r="B2" s="1"/>
      <c r="C2" s="1"/>
      <c r="D2" s="1"/>
      <c r="E2" s="1"/>
      <c r="F2" s="1"/>
    </row>
    <row r="3" spans="1:6" x14ac:dyDescent="0.3">
      <c r="A3" s="25" t="s">
        <v>1</v>
      </c>
      <c r="B3" s="7"/>
      <c r="C3" s="7"/>
      <c r="D3" s="7"/>
      <c r="E3" s="7"/>
      <c r="F3" s="7"/>
    </row>
    <row r="4" spans="1:6" x14ac:dyDescent="0.3">
      <c r="A4" s="26"/>
      <c r="B4" s="1"/>
      <c r="C4" s="1"/>
      <c r="D4" s="1"/>
      <c r="E4" s="1"/>
      <c r="F4" s="1"/>
    </row>
    <row r="5" spans="1:6" x14ac:dyDescent="0.3">
      <c r="A5" s="26"/>
      <c r="B5" s="1"/>
      <c r="C5" s="1"/>
      <c r="D5" s="1"/>
      <c r="E5" s="1"/>
      <c r="F5" s="1"/>
    </row>
    <row r="6" spans="1:6" x14ac:dyDescent="0.3">
      <c r="A6" s="26"/>
      <c r="B6" s="6" t="s">
        <v>111</v>
      </c>
      <c r="C6" s="1"/>
      <c r="D6" s="1"/>
      <c r="E6" s="1"/>
      <c r="F6" s="1"/>
    </row>
    <row r="7" spans="1:6" x14ac:dyDescent="0.3">
      <c r="A7" s="26"/>
      <c r="B7" s="1"/>
      <c r="C7" s="1"/>
      <c r="D7" s="1"/>
      <c r="E7" s="1"/>
      <c r="F7" s="1"/>
    </row>
    <row r="8" spans="1:6" ht="27.6" x14ac:dyDescent="0.3">
      <c r="A8" s="27" t="s">
        <v>24</v>
      </c>
      <c r="B8" s="11" t="s">
        <v>42</v>
      </c>
      <c r="C8" s="12" t="s">
        <v>43</v>
      </c>
      <c r="D8" s="12" t="s">
        <v>44</v>
      </c>
      <c r="E8" s="12" t="s">
        <v>47</v>
      </c>
      <c r="F8" s="12" t="s">
        <v>48</v>
      </c>
    </row>
    <row r="9" spans="1:6" x14ac:dyDescent="0.3">
      <c r="A9" s="28" t="s">
        <v>2</v>
      </c>
      <c r="B9" s="8" t="s">
        <v>25</v>
      </c>
      <c r="C9" s="8" t="s">
        <v>26</v>
      </c>
      <c r="D9" s="8">
        <v>15</v>
      </c>
      <c r="E9" s="9"/>
      <c r="F9" s="9">
        <f>D9*E9</f>
        <v>0</v>
      </c>
    </row>
    <row r="10" spans="1:6" x14ac:dyDescent="0.3">
      <c r="A10" s="29" t="s">
        <v>3</v>
      </c>
      <c r="B10" s="4" t="s">
        <v>27</v>
      </c>
      <c r="C10" s="4" t="s">
        <v>28</v>
      </c>
      <c r="D10" s="4">
        <v>5</v>
      </c>
      <c r="E10" s="5"/>
      <c r="F10" s="9">
        <f t="shared" ref="F10:F25" si="0">D10*E10</f>
        <v>0</v>
      </c>
    </row>
    <row r="11" spans="1:6" x14ac:dyDescent="0.3">
      <c r="A11" s="29" t="s">
        <v>4</v>
      </c>
      <c r="B11" s="4" t="s">
        <v>76</v>
      </c>
      <c r="C11" s="4" t="s">
        <v>28</v>
      </c>
      <c r="D11" s="4">
        <v>3</v>
      </c>
      <c r="E11" s="5"/>
      <c r="F11" s="9">
        <f t="shared" si="0"/>
        <v>0</v>
      </c>
    </row>
    <row r="12" spans="1:6" x14ac:dyDescent="0.3">
      <c r="A12" s="4" t="s">
        <v>5</v>
      </c>
      <c r="B12" s="4" t="s">
        <v>77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6</v>
      </c>
      <c r="B13" s="4" t="s">
        <v>98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29" t="s">
        <v>7</v>
      </c>
      <c r="B14" s="4" t="s">
        <v>30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29" t="s">
        <v>8</v>
      </c>
      <c r="B15" s="4" t="s">
        <v>31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3">
      <c r="A16" s="29" t="s">
        <v>9</v>
      </c>
      <c r="B16" s="4" t="s">
        <v>32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29" t="s">
        <v>10</v>
      </c>
      <c r="B17" s="4" t="s">
        <v>33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29" t="s">
        <v>11</v>
      </c>
      <c r="B18" s="4" t="s">
        <v>92</v>
      </c>
      <c r="C18" s="4" t="s">
        <v>26</v>
      </c>
      <c r="D18" s="4">
        <v>1</v>
      </c>
      <c r="E18" s="5"/>
      <c r="F18" s="9">
        <f t="shared" si="0"/>
        <v>0</v>
      </c>
    </row>
    <row r="19" spans="1:6" x14ac:dyDescent="0.3">
      <c r="A19" s="29" t="s">
        <v>12</v>
      </c>
      <c r="B19" s="4" t="s">
        <v>35</v>
      </c>
      <c r="C19" s="4" t="s">
        <v>28</v>
      </c>
      <c r="D19" s="4">
        <v>2</v>
      </c>
      <c r="E19" s="5"/>
      <c r="F19" s="9">
        <f t="shared" si="0"/>
        <v>0</v>
      </c>
    </row>
    <row r="20" spans="1:6" x14ac:dyDescent="0.3">
      <c r="A20" s="29" t="s">
        <v>13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29" t="s">
        <v>14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29" t="s">
        <v>15</v>
      </c>
      <c r="B22" s="4" t="s">
        <v>153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3">
      <c r="A23" s="29" t="s">
        <v>16</v>
      </c>
      <c r="B23" s="4" t="s">
        <v>154</v>
      </c>
      <c r="C23" s="4" t="s">
        <v>28</v>
      </c>
      <c r="D23" s="4">
        <v>1</v>
      </c>
      <c r="E23" s="20"/>
      <c r="F23" s="9">
        <f t="shared" si="0"/>
        <v>0</v>
      </c>
    </row>
    <row r="24" spans="1:6" x14ac:dyDescent="0.3">
      <c r="A24" s="29" t="s">
        <v>17</v>
      </c>
      <c r="B24" s="4" t="s">
        <v>93</v>
      </c>
      <c r="C24" s="4" t="s">
        <v>26</v>
      </c>
      <c r="D24" s="4">
        <v>4</v>
      </c>
      <c r="E24" s="5"/>
      <c r="F24" s="9">
        <f t="shared" si="0"/>
        <v>0</v>
      </c>
    </row>
    <row r="25" spans="1:6" x14ac:dyDescent="0.3">
      <c r="A25" s="29" t="s">
        <v>18</v>
      </c>
      <c r="B25" s="4" t="s">
        <v>41</v>
      </c>
      <c r="C25" s="4" t="s">
        <v>28</v>
      </c>
      <c r="D25" s="4">
        <v>2</v>
      </c>
      <c r="E25" s="5"/>
      <c r="F25" s="9">
        <f t="shared" si="0"/>
        <v>0</v>
      </c>
    </row>
    <row r="26" spans="1:6" x14ac:dyDescent="0.3">
      <c r="A26" s="29"/>
      <c r="B26" s="4" t="s">
        <v>49</v>
      </c>
      <c r="C26" s="4"/>
      <c r="D26" s="4"/>
      <c r="E26" s="5"/>
      <c r="F26" s="52">
        <f>SUM(F9:F25)</f>
        <v>0</v>
      </c>
    </row>
    <row r="27" spans="1:6" ht="15.6" x14ac:dyDescent="0.3">
      <c r="A27" s="45"/>
      <c r="B27" s="45" t="s">
        <v>150</v>
      </c>
      <c r="C27" s="71">
        <f>F26*0.25</f>
        <v>0</v>
      </c>
      <c r="D27" s="72"/>
      <c r="E27" s="72"/>
      <c r="F27" s="73"/>
    </row>
    <row r="28" spans="1:6" ht="15.6" x14ac:dyDescent="0.3">
      <c r="A28" s="45"/>
      <c r="B28" s="45" t="s">
        <v>151</v>
      </c>
      <c r="C28" s="71">
        <f>F26*1.25</f>
        <v>0</v>
      </c>
      <c r="D28" s="72"/>
      <c r="E28" s="72"/>
      <c r="F28" s="73"/>
    </row>
    <row r="30" spans="1:6" x14ac:dyDescent="0.3">
      <c r="B30" s="1" t="s">
        <v>147</v>
      </c>
      <c r="C30" s="1" t="s">
        <v>148</v>
      </c>
      <c r="D30" s="1" t="s">
        <v>149</v>
      </c>
      <c r="E30" s="1"/>
      <c r="F30" s="1"/>
    </row>
    <row r="31" spans="1:6" x14ac:dyDescent="0.3">
      <c r="B31" s="1"/>
      <c r="C31" s="1"/>
      <c r="D31" s="1"/>
      <c r="E31" s="1"/>
      <c r="F31" s="1"/>
    </row>
    <row r="32" spans="1:6" x14ac:dyDescent="0.3">
      <c r="B32" s="43"/>
      <c r="C32" s="43"/>
      <c r="D32" s="43"/>
      <c r="E32" s="43"/>
      <c r="F32" s="43"/>
    </row>
  </sheetData>
  <mergeCells count="2">
    <mergeCell ref="C27:F27"/>
    <mergeCell ref="C28:F28"/>
  </mergeCells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zoomScaleNormal="100" workbookViewId="0">
      <selection activeCell="I21" sqref="I21"/>
    </sheetView>
  </sheetViews>
  <sheetFormatPr defaultRowHeight="14.4" x14ac:dyDescent="0.3"/>
  <cols>
    <col min="2" max="2" width="26.6640625" customWidth="1"/>
    <col min="3" max="3" width="10" customWidth="1"/>
    <col min="4" max="4" width="11.5546875" customWidth="1"/>
    <col min="5" max="5" width="16.88671875" customWidth="1"/>
    <col min="6" max="6" width="18.33203125" customWidth="1"/>
  </cols>
  <sheetData>
    <row r="1" spans="1:6" ht="15.6" x14ac:dyDescent="0.3">
      <c r="A1" s="24" t="s">
        <v>0</v>
      </c>
      <c r="B1" s="1"/>
      <c r="C1" s="1"/>
      <c r="D1" s="1"/>
      <c r="E1" s="1"/>
      <c r="F1" s="1"/>
    </row>
    <row r="2" spans="1:6" x14ac:dyDescent="0.3">
      <c r="A2" s="26"/>
      <c r="B2" s="1"/>
      <c r="C2" s="1"/>
      <c r="D2" s="1"/>
      <c r="E2" s="1"/>
      <c r="F2" s="1"/>
    </row>
    <row r="3" spans="1:6" x14ac:dyDescent="0.3">
      <c r="A3" s="25" t="s">
        <v>1</v>
      </c>
      <c r="B3" s="7"/>
      <c r="C3" s="7"/>
      <c r="D3" s="7"/>
      <c r="E3" s="7"/>
      <c r="F3" s="7"/>
    </row>
    <row r="4" spans="1:6" x14ac:dyDescent="0.3">
      <c r="A4" s="26"/>
      <c r="B4" s="1"/>
      <c r="C4" s="1"/>
      <c r="D4" s="1"/>
      <c r="E4" s="1"/>
      <c r="F4" s="1"/>
    </row>
    <row r="5" spans="1:6" x14ac:dyDescent="0.3">
      <c r="A5" s="26"/>
      <c r="B5" s="1"/>
      <c r="C5" s="1"/>
      <c r="D5" s="1"/>
      <c r="E5" s="1"/>
      <c r="F5" s="1"/>
    </row>
    <row r="6" spans="1:6" x14ac:dyDescent="0.3">
      <c r="A6" s="26"/>
      <c r="B6" s="6" t="s">
        <v>132</v>
      </c>
      <c r="C6" s="1"/>
      <c r="D6" s="1"/>
      <c r="E6" s="1"/>
      <c r="F6" s="1"/>
    </row>
    <row r="7" spans="1:6" x14ac:dyDescent="0.3">
      <c r="A7" s="26"/>
      <c r="B7" s="1"/>
      <c r="C7" s="1"/>
      <c r="D7" s="1"/>
      <c r="E7" s="1"/>
      <c r="F7" s="1"/>
    </row>
    <row r="8" spans="1:6" ht="27.6" x14ac:dyDescent="0.3">
      <c r="A8" s="27" t="s">
        <v>24</v>
      </c>
      <c r="B8" s="11" t="s">
        <v>42</v>
      </c>
      <c r="C8" s="12" t="s">
        <v>43</v>
      </c>
      <c r="D8" s="12" t="s">
        <v>44</v>
      </c>
      <c r="E8" s="12" t="s">
        <v>47</v>
      </c>
      <c r="F8" s="12" t="s">
        <v>48</v>
      </c>
    </row>
    <row r="9" spans="1:6" x14ac:dyDescent="0.3">
      <c r="A9" s="28" t="s">
        <v>2</v>
      </c>
      <c r="B9" s="8" t="s">
        <v>25</v>
      </c>
      <c r="C9" s="8" t="s">
        <v>26</v>
      </c>
      <c r="D9" s="8">
        <v>15</v>
      </c>
      <c r="E9" s="9"/>
      <c r="F9" s="9">
        <f>D9*E9</f>
        <v>0</v>
      </c>
    </row>
    <row r="10" spans="1:6" x14ac:dyDescent="0.3">
      <c r="A10" s="29" t="s">
        <v>3</v>
      </c>
      <c r="B10" s="4" t="s">
        <v>27</v>
      </c>
      <c r="C10" s="4" t="s">
        <v>28</v>
      </c>
      <c r="D10" s="4">
        <v>5</v>
      </c>
      <c r="E10" s="5"/>
      <c r="F10" s="9">
        <f t="shared" ref="F10:F25" si="0">D10*E10</f>
        <v>0</v>
      </c>
    </row>
    <row r="11" spans="1:6" x14ac:dyDescent="0.3">
      <c r="A11" s="29" t="s">
        <v>4</v>
      </c>
      <c r="B11" s="4" t="s">
        <v>76</v>
      </c>
      <c r="C11" s="4" t="s">
        <v>28</v>
      </c>
      <c r="D11" s="4">
        <v>3</v>
      </c>
      <c r="E11" s="5"/>
      <c r="F11" s="9">
        <f t="shared" si="0"/>
        <v>0</v>
      </c>
    </row>
    <row r="12" spans="1:6" x14ac:dyDescent="0.3">
      <c r="A12" s="4" t="s">
        <v>5</v>
      </c>
      <c r="B12" s="4" t="s">
        <v>77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29" t="s">
        <v>6</v>
      </c>
      <c r="B13" s="4" t="s">
        <v>98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29" t="s">
        <v>7</v>
      </c>
      <c r="B14" s="4" t="s">
        <v>30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29" t="s">
        <v>8</v>
      </c>
      <c r="B15" s="4" t="s">
        <v>31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3">
      <c r="A16" s="29" t="s">
        <v>9</v>
      </c>
      <c r="B16" s="4" t="s">
        <v>32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29" t="s">
        <v>10</v>
      </c>
      <c r="B17" s="4" t="s">
        <v>33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29" t="s">
        <v>11</v>
      </c>
      <c r="B18" s="4" t="s">
        <v>92</v>
      </c>
      <c r="C18" s="4" t="s">
        <v>26</v>
      </c>
      <c r="D18" s="4">
        <v>1</v>
      </c>
      <c r="E18" s="5"/>
      <c r="F18" s="9">
        <f t="shared" si="0"/>
        <v>0</v>
      </c>
    </row>
    <row r="19" spans="1:6" x14ac:dyDescent="0.3">
      <c r="A19" s="29" t="s">
        <v>12</v>
      </c>
      <c r="B19" s="4" t="s">
        <v>35</v>
      </c>
      <c r="C19" s="4" t="s">
        <v>28</v>
      </c>
      <c r="D19" s="4">
        <v>2</v>
      </c>
      <c r="E19" s="5"/>
      <c r="F19" s="9">
        <f t="shared" si="0"/>
        <v>0</v>
      </c>
    </row>
    <row r="20" spans="1:6" x14ac:dyDescent="0.3">
      <c r="A20" s="29" t="s">
        <v>13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29" t="s">
        <v>14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29" t="s">
        <v>15</v>
      </c>
      <c r="B22" s="4" t="s">
        <v>153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3">
      <c r="A23" s="29" t="s">
        <v>16</v>
      </c>
      <c r="B23" s="4" t="s">
        <v>154</v>
      </c>
      <c r="C23" s="4" t="s">
        <v>28</v>
      </c>
      <c r="D23" s="4">
        <v>1</v>
      </c>
      <c r="E23" s="20"/>
      <c r="F23" s="9">
        <f t="shared" si="0"/>
        <v>0</v>
      </c>
    </row>
    <row r="24" spans="1:6" x14ac:dyDescent="0.3">
      <c r="A24" s="29" t="s">
        <v>17</v>
      </c>
      <c r="B24" s="4" t="s">
        <v>93</v>
      </c>
      <c r="C24" s="4" t="s">
        <v>26</v>
      </c>
      <c r="D24" s="4">
        <v>4</v>
      </c>
      <c r="E24" s="5"/>
      <c r="F24" s="9">
        <f t="shared" si="0"/>
        <v>0</v>
      </c>
    </row>
    <row r="25" spans="1:6" x14ac:dyDescent="0.3">
      <c r="A25" s="29" t="s">
        <v>18</v>
      </c>
      <c r="B25" s="4" t="s">
        <v>41</v>
      </c>
      <c r="C25" s="4" t="s">
        <v>28</v>
      </c>
      <c r="D25" s="4">
        <v>2</v>
      </c>
      <c r="E25" s="5"/>
      <c r="F25" s="9">
        <f t="shared" si="0"/>
        <v>0</v>
      </c>
    </row>
    <row r="26" spans="1:6" x14ac:dyDescent="0.3">
      <c r="A26" s="29"/>
      <c r="B26" s="4" t="s">
        <v>49</v>
      </c>
      <c r="C26" s="4"/>
      <c r="D26" s="4"/>
      <c r="E26" s="5"/>
      <c r="F26" s="51">
        <f>SUM(F9:F25)</f>
        <v>0</v>
      </c>
    </row>
    <row r="27" spans="1:6" ht="15.6" x14ac:dyDescent="0.3">
      <c r="A27" s="45"/>
      <c r="B27" s="45" t="s">
        <v>150</v>
      </c>
      <c r="C27" s="71">
        <f>F26*0.25</f>
        <v>0</v>
      </c>
      <c r="D27" s="72"/>
      <c r="E27" s="72"/>
      <c r="F27" s="73"/>
    </row>
    <row r="28" spans="1:6" ht="15.6" x14ac:dyDescent="0.3">
      <c r="A28" s="45"/>
      <c r="B28" s="45" t="s">
        <v>151</v>
      </c>
      <c r="C28" s="71">
        <f>F26*1.25</f>
        <v>0</v>
      </c>
      <c r="D28" s="72"/>
      <c r="E28" s="72"/>
      <c r="F28" s="73"/>
    </row>
    <row r="30" spans="1:6" x14ac:dyDescent="0.3">
      <c r="B30" s="1" t="s">
        <v>147</v>
      </c>
      <c r="C30" s="1" t="s">
        <v>148</v>
      </c>
      <c r="D30" s="1" t="s">
        <v>149</v>
      </c>
      <c r="E30" s="1"/>
      <c r="F30" s="1"/>
    </row>
    <row r="31" spans="1:6" x14ac:dyDescent="0.3">
      <c r="B31" s="1"/>
      <c r="C31" s="1"/>
      <c r="D31" s="1"/>
      <c r="E31" s="1"/>
      <c r="F31" s="1"/>
    </row>
    <row r="32" spans="1:6" x14ac:dyDescent="0.3">
      <c r="B32" s="43"/>
      <c r="C32" s="43"/>
      <c r="D32" s="43"/>
      <c r="E32" s="43"/>
      <c r="F32" s="43"/>
    </row>
  </sheetData>
  <mergeCells count="2">
    <mergeCell ref="C27:F27"/>
    <mergeCell ref="C28:F28"/>
  </mergeCells>
  <pageMargins left="0.7" right="0.7" top="0.75" bottom="0.75" header="0.3" footer="0.3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7"/>
  <sheetViews>
    <sheetView zoomScaleNormal="100" workbookViewId="0">
      <selection activeCell="H21" sqref="H21"/>
    </sheetView>
  </sheetViews>
  <sheetFormatPr defaultRowHeight="14.4" x14ac:dyDescent="0.3"/>
  <cols>
    <col min="2" max="2" width="34.33203125" customWidth="1"/>
    <col min="3" max="3" width="10" customWidth="1"/>
    <col min="4" max="4" width="11.5546875" customWidth="1"/>
    <col min="5" max="5" width="16.88671875" customWidth="1"/>
    <col min="6" max="6" width="18.33203125" customWidth="1"/>
  </cols>
  <sheetData>
    <row r="1" spans="1:6" ht="15.6" x14ac:dyDescent="0.3">
      <c r="A1" s="24" t="s">
        <v>0</v>
      </c>
      <c r="B1" s="1"/>
      <c r="C1" s="1"/>
      <c r="D1" s="1"/>
      <c r="E1" s="1"/>
      <c r="F1" s="1"/>
    </row>
    <row r="2" spans="1:6" ht="15.6" x14ac:dyDescent="0.3">
      <c r="A2" s="34" t="s">
        <v>0</v>
      </c>
      <c r="B2" s="35"/>
      <c r="C2" s="35"/>
      <c r="D2" s="35"/>
      <c r="E2" s="35"/>
      <c r="F2" s="35"/>
    </row>
    <row r="3" spans="1:6" x14ac:dyDescent="0.3">
      <c r="A3" s="36"/>
      <c r="B3" s="35"/>
      <c r="C3" s="35"/>
      <c r="D3" s="35"/>
      <c r="E3" s="35"/>
      <c r="F3" s="35"/>
    </row>
    <row r="4" spans="1:6" x14ac:dyDescent="0.3">
      <c r="A4" s="37" t="s">
        <v>1</v>
      </c>
      <c r="B4" s="38"/>
      <c r="C4" s="38"/>
      <c r="D4" s="38"/>
      <c r="E4" s="38"/>
      <c r="F4" s="38"/>
    </row>
    <row r="5" spans="1:6" x14ac:dyDescent="0.3">
      <c r="A5" s="36"/>
      <c r="B5" s="35"/>
      <c r="C5" s="35"/>
      <c r="D5" s="35"/>
      <c r="E5" s="35"/>
      <c r="F5" s="35"/>
    </row>
    <row r="6" spans="1:6" x14ac:dyDescent="0.3">
      <c r="A6" s="36"/>
      <c r="B6" s="35"/>
      <c r="C6" s="35"/>
      <c r="D6" s="35"/>
      <c r="E6" s="35"/>
      <c r="F6" s="35"/>
    </row>
    <row r="7" spans="1:6" x14ac:dyDescent="0.3">
      <c r="A7" s="36"/>
      <c r="B7" s="39" t="s">
        <v>136</v>
      </c>
      <c r="C7" s="35"/>
      <c r="D7" s="35"/>
      <c r="E7" s="35"/>
      <c r="F7" s="35"/>
    </row>
    <row r="8" spans="1:6" x14ac:dyDescent="0.3">
      <c r="A8" s="36"/>
      <c r="B8" s="35"/>
      <c r="C8" s="35"/>
      <c r="D8" s="35"/>
      <c r="E8" s="35"/>
      <c r="F8" s="35"/>
    </row>
    <row r="9" spans="1:6" ht="27.6" x14ac:dyDescent="0.3">
      <c r="A9" s="3" t="s">
        <v>24</v>
      </c>
      <c r="B9" s="11" t="s">
        <v>42</v>
      </c>
      <c r="C9" s="12" t="s">
        <v>43</v>
      </c>
      <c r="D9" s="12" t="s">
        <v>44</v>
      </c>
      <c r="E9" s="12" t="s">
        <v>47</v>
      </c>
      <c r="F9" s="12" t="s">
        <v>48</v>
      </c>
    </row>
    <row r="10" spans="1:6" x14ac:dyDescent="0.3">
      <c r="A10" s="8" t="s">
        <v>2</v>
      </c>
      <c r="B10" s="8" t="s">
        <v>25</v>
      </c>
      <c r="C10" s="8" t="s">
        <v>26</v>
      </c>
      <c r="D10" s="8">
        <v>15</v>
      </c>
      <c r="E10" s="9"/>
      <c r="F10" s="9">
        <f>D10*E10</f>
        <v>0</v>
      </c>
    </row>
    <row r="11" spans="1:6" x14ac:dyDescent="0.3">
      <c r="A11" s="4" t="s">
        <v>3</v>
      </c>
      <c r="B11" s="4" t="s">
        <v>27</v>
      </c>
      <c r="C11" s="4" t="s">
        <v>28</v>
      </c>
      <c r="D11" s="4">
        <v>5</v>
      </c>
      <c r="E11" s="5"/>
      <c r="F11" s="9">
        <f t="shared" ref="F11:F30" si="0">D11*E11</f>
        <v>0</v>
      </c>
    </row>
    <row r="12" spans="1:6" x14ac:dyDescent="0.3">
      <c r="A12" s="4" t="s">
        <v>4</v>
      </c>
      <c r="B12" s="4" t="s">
        <v>76</v>
      </c>
      <c r="C12" s="4" t="s">
        <v>28</v>
      </c>
      <c r="D12" s="4">
        <v>3</v>
      </c>
      <c r="E12" s="5"/>
      <c r="F12" s="9">
        <f t="shared" si="0"/>
        <v>0</v>
      </c>
    </row>
    <row r="13" spans="1:6" x14ac:dyDescent="0.3">
      <c r="A13" s="4" t="s">
        <v>5</v>
      </c>
      <c r="B13" s="4" t="s">
        <v>77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3">
      <c r="A14" s="4" t="s">
        <v>6</v>
      </c>
      <c r="B14" s="4" t="s">
        <v>98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7</v>
      </c>
      <c r="B15" s="4" t="s">
        <v>30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3">
      <c r="A16" s="4" t="s">
        <v>8</v>
      </c>
      <c r="B16" s="4" t="s">
        <v>31</v>
      </c>
      <c r="C16" s="4" t="s">
        <v>28</v>
      </c>
      <c r="D16" s="4">
        <v>2</v>
      </c>
      <c r="E16" s="5"/>
      <c r="F16" s="9">
        <f t="shared" si="0"/>
        <v>0</v>
      </c>
    </row>
    <row r="17" spans="1:6" x14ac:dyDescent="0.3">
      <c r="A17" s="4" t="s">
        <v>9</v>
      </c>
      <c r="B17" s="4" t="s">
        <v>32</v>
      </c>
      <c r="C17" s="4" t="s">
        <v>28</v>
      </c>
      <c r="D17" s="4">
        <v>2</v>
      </c>
      <c r="E17" s="5"/>
      <c r="F17" s="9">
        <f t="shared" si="0"/>
        <v>0</v>
      </c>
    </row>
    <row r="18" spans="1:6" x14ac:dyDescent="0.3">
      <c r="A18" s="4" t="s">
        <v>10</v>
      </c>
      <c r="B18" s="4" t="s">
        <v>33</v>
      </c>
      <c r="C18" s="4" t="s">
        <v>28</v>
      </c>
      <c r="D18" s="4">
        <v>2</v>
      </c>
      <c r="E18" s="5"/>
      <c r="F18" s="9">
        <f t="shared" si="0"/>
        <v>0</v>
      </c>
    </row>
    <row r="19" spans="1:6" x14ac:dyDescent="0.3">
      <c r="A19" s="4" t="s">
        <v>11</v>
      </c>
      <c r="B19" s="4" t="s">
        <v>92</v>
      </c>
      <c r="C19" s="4" t="s">
        <v>26</v>
      </c>
      <c r="D19" s="4">
        <v>1</v>
      </c>
      <c r="E19" s="5"/>
      <c r="F19" s="9">
        <f t="shared" si="0"/>
        <v>0</v>
      </c>
    </row>
    <row r="20" spans="1:6" x14ac:dyDescent="0.3">
      <c r="A20" s="4" t="s">
        <v>12</v>
      </c>
      <c r="B20" s="4" t="s">
        <v>34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4" t="s">
        <v>13</v>
      </c>
      <c r="B21" s="4" t="s">
        <v>35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4" t="s">
        <v>14</v>
      </c>
      <c r="B22" s="4" t="s">
        <v>36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3">
      <c r="A23" s="4" t="s">
        <v>15</v>
      </c>
      <c r="B23" s="4" t="s">
        <v>37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3">
      <c r="A24" s="4" t="s">
        <v>16</v>
      </c>
      <c r="B24" s="4" t="s">
        <v>38</v>
      </c>
      <c r="C24" s="4" t="s">
        <v>28</v>
      </c>
      <c r="D24" s="4">
        <v>2</v>
      </c>
      <c r="E24" s="5"/>
      <c r="F24" s="9">
        <f t="shared" si="0"/>
        <v>0</v>
      </c>
    </row>
    <row r="25" spans="1:6" x14ac:dyDescent="0.3">
      <c r="A25" s="4" t="s">
        <v>17</v>
      </c>
      <c r="B25" s="4" t="s">
        <v>39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3">
      <c r="A26" s="21" t="s">
        <v>18</v>
      </c>
      <c r="B26" s="4" t="s">
        <v>40</v>
      </c>
      <c r="C26" s="4" t="s">
        <v>28</v>
      </c>
      <c r="D26" s="4">
        <v>2</v>
      </c>
      <c r="E26" s="5"/>
      <c r="F26" s="9">
        <f t="shared" si="0"/>
        <v>0</v>
      </c>
    </row>
    <row r="27" spans="1:6" ht="18.75" customHeight="1" x14ac:dyDescent="0.3">
      <c r="A27" s="21" t="s">
        <v>19</v>
      </c>
      <c r="B27" s="4" t="s">
        <v>153</v>
      </c>
      <c r="C27" s="4" t="s">
        <v>28</v>
      </c>
      <c r="D27" s="4">
        <v>1</v>
      </c>
      <c r="E27" s="5"/>
      <c r="F27" s="9">
        <f t="shared" si="0"/>
        <v>0</v>
      </c>
    </row>
    <row r="28" spans="1:6" x14ac:dyDescent="0.3">
      <c r="A28" s="21" t="s">
        <v>20</v>
      </c>
      <c r="B28" s="4" t="s">
        <v>154</v>
      </c>
      <c r="C28" s="4" t="s">
        <v>28</v>
      </c>
      <c r="D28" s="4">
        <v>1</v>
      </c>
      <c r="E28" s="5"/>
      <c r="F28" s="9">
        <f t="shared" si="0"/>
        <v>0</v>
      </c>
    </row>
    <row r="29" spans="1:6" x14ac:dyDescent="0.3">
      <c r="A29" s="21" t="s">
        <v>21</v>
      </c>
      <c r="B29" s="4" t="s">
        <v>93</v>
      </c>
      <c r="C29" s="4" t="s">
        <v>26</v>
      </c>
      <c r="D29" s="4">
        <v>5</v>
      </c>
      <c r="E29" s="5"/>
      <c r="F29" s="9">
        <f t="shared" si="0"/>
        <v>0</v>
      </c>
    </row>
    <row r="30" spans="1:6" x14ac:dyDescent="0.3">
      <c r="A30" s="21" t="s">
        <v>22</v>
      </c>
      <c r="B30" s="4" t="s">
        <v>41</v>
      </c>
      <c r="C30" s="4" t="s">
        <v>28</v>
      </c>
      <c r="D30" s="4">
        <v>2</v>
      </c>
      <c r="E30" s="5"/>
      <c r="F30" s="9">
        <f t="shared" si="0"/>
        <v>0</v>
      </c>
    </row>
    <row r="31" spans="1:6" x14ac:dyDescent="0.3">
      <c r="A31" s="4"/>
      <c r="B31" s="4" t="s">
        <v>49</v>
      </c>
      <c r="C31" s="4"/>
      <c r="D31" s="4"/>
      <c r="E31" s="5"/>
      <c r="F31" s="51">
        <f>SUM(F10:F30)</f>
        <v>0</v>
      </c>
    </row>
    <row r="32" spans="1:6" ht="15.6" x14ac:dyDescent="0.3">
      <c r="A32" s="45"/>
      <c r="B32" s="45" t="s">
        <v>150</v>
      </c>
      <c r="C32" s="71">
        <f>F31*0.25</f>
        <v>0</v>
      </c>
      <c r="D32" s="72"/>
      <c r="E32" s="72"/>
      <c r="F32" s="73"/>
    </row>
    <row r="33" spans="1:6" ht="15.6" x14ac:dyDescent="0.3">
      <c r="A33" s="45"/>
      <c r="B33" s="45" t="s">
        <v>151</v>
      </c>
      <c r="C33" s="71">
        <f>F31*1.25</f>
        <v>0</v>
      </c>
      <c r="D33" s="72"/>
      <c r="E33" s="72"/>
      <c r="F33" s="73"/>
    </row>
    <row r="35" spans="1:6" x14ac:dyDescent="0.3">
      <c r="B35" s="1" t="s">
        <v>147</v>
      </c>
      <c r="C35" s="1" t="s">
        <v>148</v>
      </c>
      <c r="D35" s="1" t="s">
        <v>149</v>
      </c>
      <c r="E35" s="1"/>
      <c r="F35" s="1"/>
    </row>
    <row r="36" spans="1:6" x14ac:dyDescent="0.3">
      <c r="B36" s="1"/>
      <c r="C36" s="1"/>
      <c r="D36" s="1"/>
      <c r="E36" s="1"/>
      <c r="F36" s="1"/>
    </row>
    <row r="37" spans="1:6" x14ac:dyDescent="0.3">
      <c r="B37" s="43"/>
      <c r="C37" s="43"/>
      <c r="D37" s="43"/>
      <c r="E37" s="43"/>
      <c r="F37" s="43"/>
    </row>
  </sheetData>
  <mergeCells count="2">
    <mergeCell ref="C32:F32"/>
    <mergeCell ref="C33:F33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30</vt:i4>
      </vt:variant>
    </vt:vector>
  </HeadingPairs>
  <TitlesOfParts>
    <vt:vector size="30" baseType="lpstr">
      <vt:lpstr>VW Transporter 2,5 TDI KA105DL</vt:lpstr>
      <vt:lpstr>VW Transporter 2.0 TDI KA101FJ</vt:lpstr>
      <vt:lpstr>Citroen Jumper 2,2 HDI KA606EJ</vt:lpstr>
      <vt:lpstr>VW Transporter 2,5 TDI KA300FC</vt:lpstr>
      <vt:lpstr>Citroen Jumper 2,2 HDI KA700DB</vt:lpstr>
      <vt:lpstr>Citroen Jumper 2,2 HDI KA979GF</vt:lpstr>
      <vt:lpstr>Citroen Jumper 2.2HDI KA 460 GO</vt:lpstr>
      <vt:lpstr>Peugeot Boxer KA440HN</vt:lpstr>
      <vt:lpstr>Citroen Jumper KA 370 EJ</vt:lpstr>
      <vt:lpstr>Ford Transit KA750 FS</vt:lpstr>
      <vt:lpstr>Renault Trafic KA688 HL</vt:lpstr>
      <vt:lpstr>VW Transporter KA 700ET</vt:lpstr>
      <vt:lpstr>Planirani sati rada</vt:lpstr>
      <vt:lpstr>Megane KA 550DU </vt:lpstr>
      <vt:lpstr>Twingo KA 540DU</vt:lpstr>
      <vt:lpstr>Twingo KA 560DU</vt:lpstr>
      <vt:lpstr>Twingo KA 101EB</vt:lpstr>
      <vt:lpstr>Twingo KA 102EB</vt:lpstr>
      <vt:lpstr>VW Polo KA 236FH</vt:lpstr>
      <vt:lpstr>VW Polo KA 237FH</vt:lpstr>
      <vt:lpstr>Astra KA 565BB</vt:lpstr>
      <vt:lpstr>C3 KA 764EI</vt:lpstr>
      <vt:lpstr>C3 KA 768EI</vt:lpstr>
      <vt:lpstr>C3 KA783EI</vt:lpstr>
      <vt:lpstr>C3 KA 368FA</vt:lpstr>
      <vt:lpstr>PANDA KA 966 GF</vt:lpstr>
      <vt:lpstr>VW POLO KA421JV</vt:lpstr>
      <vt:lpstr>RENAULT TWINGO KA594KB</vt:lpstr>
      <vt:lpstr>RENAULT CLIO KA584KB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Pravnik</cp:lastModifiedBy>
  <cp:lastPrinted>2021-10-04T08:29:23Z</cp:lastPrinted>
  <dcterms:created xsi:type="dcterms:W3CDTF">2012-05-28T06:25:50Z</dcterms:created>
  <dcterms:modified xsi:type="dcterms:W3CDTF">2021-11-17T09:23:46Z</dcterms:modified>
</cp:coreProperties>
</file>